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/>
  </bookViews>
  <sheets>
    <sheet name="目录" sheetId="12" r:id="rId1"/>
    <sheet name="省级部门（单位）整体支出绩效自评表" sheetId="20" r:id="rId2"/>
    <sheet name="项目支出绩效自评结果汇总表" sheetId="5" r:id="rId3"/>
    <sheet name="甘肃省基础地质调查项目支出绩效自评表" sheetId="24" r:id="rId4"/>
    <sheet name="甘肃省地质勘查基金项目绩效自评表（甘肃省山丹县柴湖子沟详查）" sheetId="21" r:id="rId5"/>
    <sheet name="甘肃省地质勘查基金项目绩效自评表（甘肃灵台县百里东南部普查）" sheetId="22" r:id="rId6"/>
  </sheets>
  <calcPr calcId="144525"/>
</workbook>
</file>

<file path=xl/sharedStrings.xml><?xml version="1.0" encoding="utf-8"?>
<sst xmlns="http://schemas.openxmlformats.org/spreadsheetml/2006/main" count="427" uniqueCount="218">
  <si>
    <t>2020年度省级预算执行情况绩效单位自评报表目录</t>
  </si>
  <si>
    <t>一、部门整体支出自评表</t>
  </si>
  <si>
    <t>二、部门预算项目支出绩效自评结果汇总表</t>
  </si>
  <si>
    <r>
      <rPr>
        <sz val="12"/>
        <color theme="1"/>
        <rFont val="宋体"/>
        <charset val="134"/>
        <scheme val="minor"/>
      </rPr>
      <t xml:space="preserve">  1.甘肃省基础地质调查项目绩效自评表</t>
    </r>
    <r>
      <rPr>
        <sz val="12"/>
        <color theme="1"/>
        <rFont val="宋体"/>
        <charset val="134"/>
        <scheme val="minor"/>
      </rPr>
      <t>(甘肃省民勤县红崖山一带铅锌、铁多金属矿调查评价)</t>
    </r>
  </si>
  <si>
    <t xml:space="preserve">  2.甘肃省地质勘查基金项目绩效自评表（甘肃省山丹县柴湖子沟详查）</t>
  </si>
  <si>
    <t xml:space="preserve">  2.甘肃省地质勘查基金项目绩效自评表（甘肃灵台县百里东南部普查）</t>
  </si>
  <si>
    <r>
      <rPr>
        <b/>
        <sz val="20"/>
        <color rgb="FF000000"/>
        <rFont val="宋体"/>
        <charset val="134"/>
      </rPr>
      <t>2020年</t>
    </r>
    <r>
      <rPr>
        <b/>
        <u/>
        <sz val="20"/>
        <color rgb="FF000000"/>
        <rFont val="宋体"/>
        <charset val="134"/>
      </rPr>
      <t>甘肃煤炭地质勘查院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</si>
  <si>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</si>
  <si>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甘肃煤炭地质勘查院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</si>
  <si>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</si>
  <si>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</si>
  <si>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</si>
  <si>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</si>
  <si>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</si>
  <si>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</si>
  <si>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</si>
  <si>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</si>
  <si>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</si>
  <si>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</si>
  <si>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</si>
  <si>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</si>
  <si>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</si>
  <si>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</si>
  <si>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目标1：完成年初局与院签订的经济目标收入和利润</t>
  </si>
  <si>
    <t>目标1完成情况：全部完成，收入完成下达指标的111.05%，利润完成下达指标的123.08%。</t>
  </si>
  <si>
    <t>目标2：全年无安全事故发生</t>
  </si>
  <si>
    <t>目标2完成情况：全年无安全事故，已完成</t>
  </si>
  <si>
    <t>目标3：全年完成院党的建设目标责任和党的廉政目标责任</t>
  </si>
  <si>
    <t>目标3完成情况：已完成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</si>
  <si>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</si>
  <si>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</si>
  <si>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</si>
  <si>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</si>
  <si>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</si>
  <si>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</si>
  <si>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</si>
  <si>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</si>
  <si>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</si>
  <si>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</si>
  <si>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</si>
  <si>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</si>
  <si>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冬季施工难度大，未来将加快施工进度</t>
  </si>
  <si>
    <t>“三公经费”控制率</t>
  </si>
  <si>
    <t>结转结余变动率</t>
  </si>
  <si>
    <t>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</si>
  <si>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</si>
  <si>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</si>
  <si>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</si>
  <si>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</si>
  <si>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</si>
  <si>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</si>
  <si>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</si>
  <si>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</si>
  <si>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</si>
  <si>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</si>
  <si>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</si>
  <si>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</si>
  <si>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</si>
  <si>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</si>
  <si>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</si>
  <si>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</si>
  <si>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完成局下达的经济目标任务</t>
  </si>
  <si>
    <t>完成</t>
  </si>
  <si>
    <t>全部完成，收入完成下达指标的111.05%，利润完成下达指标的123.08%。</t>
  </si>
  <si>
    <t>产出质量指标</t>
  </si>
  <si>
    <t>项目合格率100%</t>
  </si>
  <si>
    <t>产出时效指标</t>
  </si>
  <si>
    <t>通过专项调研、单位转型发展研讨，积极探索单位市场化道路，积极拓展单位地勘业务。</t>
  </si>
  <si>
    <t>基本完成</t>
  </si>
  <si>
    <t>单位积极拓展市场业务，但在规模上还存在不足。</t>
  </si>
  <si>
    <t>产出成本指标</t>
  </si>
  <si>
    <t>加大文明办公监督检查力度，营造文明办公环境。坚持做好公车管理、公务接待吗，加大财务支出管理，保证公用经费、项目经费、专项经费支出科学合理，预算执行差异率控制在85%以内。按预算成本合理开支。</t>
  </si>
  <si>
    <t>预算方面稍有不足。</t>
  </si>
  <si>
    <t>部门效果目标</t>
  </si>
  <si>
    <t>经济效益指标</t>
  </si>
  <si>
    <t>人员规模和技术实力不断发展壮大，市场业务份额不断提高。</t>
  </si>
  <si>
    <t>人员规模在逐渐壮大，但经营市场拓展份额稍有不足。</t>
  </si>
  <si>
    <t>社会效益指标</t>
  </si>
  <si>
    <t>经营生产水平明显提高，科研成果增加。</t>
  </si>
  <si>
    <t>市场拓展方面稍有不足。</t>
  </si>
  <si>
    <t>生态效益指标</t>
  </si>
  <si>
    <t>以绿色勘查指南为指导方向，以改革创新为动力，坚持绿色勘查融合式发展，打牢基础，完善机制，地勘综合实力保持全局领先地位。</t>
  </si>
  <si>
    <t>地勘行业发展结构方面尚有不足之处。</t>
  </si>
  <si>
    <t>社会影响</t>
  </si>
  <si>
    <t>单位获奖情况</t>
  </si>
  <si>
    <t>=0</t>
  </si>
  <si>
    <t>2020年周寨南普查获新发现矿产资源奖</t>
  </si>
  <si>
    <t>违法违纪情况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</si>
  <si>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</si>
  <si>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</si>
  <si>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</si>
  <si>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</si>
  <si>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</si>
  <si>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</si>
  <si>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规律（100%）</t>
  </si>
  <si>
    <t>信息化建设情况</t>
  </si>
  <si>
    <t>信息化管理覆盖率</t>
  </si>
  <si>
    <t>人力资源建设</t>
  </si>
  <si>
    <t>人员培训机制完备性</t>
  </si>
  <si>
    <t>完备（100%）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</si>
  <si>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</si>
  <si>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</si>
  <si>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</si>
  <si>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</si>
  <si>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</si>
  <si>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</si>
  <si>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</si>
  <si>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</si>
  <si>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</si>
  <si>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</si>
  <si>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</si>
  <si>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</si>
  <si>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</si>
  <si>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</si>
  <si>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</si>
  <si>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</si>
  <si>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</si>
  <si>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</si>
  <si>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</si>
  <si>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</si>
  <si>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</si>
  <si>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</si>
  <si>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甘肃省民勤县红崖山一带铅、锌、铁多金属矿调查</t>
  </si>
  <si>
    <t>甘肃省山丹县柴湖子沟勘查区煤炭详查</t>
  </si>
  <si>
    <t>甘肃省灵台县百里东南部勘查区煤炭普查</t>
  </si>
  <si>
    <t>合计</t>
  </si>
  <si>
    <t>2020年甘肃省基础地质调查项目支出绩效自评表</t>
  </si>
  <si>
    <t>甘肃省民勤县红崖山一带铅锌、铁多金属矿调查评价</t>
  </si>
  <si>
    <t>甘肃煤田地质局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</si>
  <si>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</si>
  <si>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</si>
  <si>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</si>
  <si>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</si>
  <si>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</si>
  <si>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</si>
  <si>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</si>
  <si>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</si>
  <si>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</si>
  <si>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r>
      <rPr>
        <sz val="9"/>
        <rFont val="宋体"/>
        <charset val="134"/>
      </rPr>
      <t>1、1:1万地质草测14.43km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；1:1千地质剖面测量4.00km；槽探1500m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；钻孔330m；激电中梯(短导线)剖面测量10km；激电测深测量15个点；1:2千高精度磁测剖面10km；1:1万土壤测量10km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；1:2千地化剖面测量5km。2、预期可提交进一步工作的铅锌铁多金属矿产地一处。</t>
    </r>
  </si>
  <si>
    <r>
      <rPr>
        <sz val="9"/>
        <rFont val="宋体"/>
        <charset val="134"/>
      </rPr>
      <t>1、1:1万地质草测14.43km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；1:1千地质剖面测量4.00km；槽探1500m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；钻孔330m；激电中梯(短导线)剖面测量10km；激电测深测量15个点；1:2千高精度磁测剖面10km；1:1万土壤测量10km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；1:2千地化剖面测量5km。2、提交进一步工作的铅锌铁多金属矿产地一处。</t>
    </r>
  </si>
  <si>
    <t>绩效指标</t>
  </si>
  <si>
    <t xml:space="preserve">产出指标
</t>
  </si>
  <si>
    <t>数量指标</t>
  </si>
  <si>
    <t>地质测量</t>
  </si>
  <si>
    <r>
      <rPr>
        <sz val="9"/>
        <rFont val="宋体"/>
        <charset val="134"/>
      </rPr>
      <t>1:1万地质草测14.43km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；1:1千地质剖面测量4.00km</t>
    </r>
  </si>
  <si>
    <t>山地工程</t>
  </si>
  <si>
    <r>
      <rPr>
        <sz val="9"/>
        <rFont val="宋体"/>
        <charset val="134"/>
      </rPr>
      <t>槽探1500m</t>
    </r>
    <r>
      <rPr>
        <vertAlign val="superscript"/>
        <sz val="9"/>
        <rFont val="宋体"/>
        <charset val="134"/>
      </rPr>
      <t>3</t>
    </r>
  </si>
  <si>
    <t>钻探工作</t>
  </si>
  <si>
    <t>330m</t>
  </si>
  <si>
    <t>地球物理勘探</t>
  </si>
  <si>
    <t>1:2000高精度磁测剖面10km；激电中梯(短导线)剖面测量10km；激电测深测量15个点。</t>
  </si>
  <si>
    <t>1:2000高精度磁测剖面10km；激电中梯(短导线)剖面测量10km；激电测深测量15个点</t>
  </si>
  <si>
    <t>化探</t>
  </si>
  <si>
    <r>
      <rPr>
        <sz val="9"/>
        <rFont val="宋体"/>
        <charset val="134"/>
      </rPr>
      <t>1:1万土壤测量10.00km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；1:2千地化剖面测量5km。</t>
    </r>
  </si>
  <si>
    <r>
      <rPr>
        <sz val="9"/>
        <rFont val="宋体"/>
        <charset val="134"/>
      </rPr>
      <t>1:1万土壤测量10.00km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
1:2千地化剖面测量5km。</t>
    </r>
  </si>
  <si>
    <t>采集样品</t>
  </si>
  <si>
    <t>3100件</t>
  </si>
  <si>
    <t>质量指标</t>
  </si>
  <si>
    <t>验收合格率</t>
  </si>
  <si>
    <t>收集资料的可靠性</t>
  </si>
  <si>
    <t>测试数据准确率</t>
  </si>
  <si>
    <t>时效指标</t>
  </si>
  <si>
    <t>工作完成及时性</t>
  </si>
  <si>
    <t>及时</t>
  </si>
  <si>
    <t>调查区地形条件差，施工难度大</t>
  </si>
  <si>
    <t>成本指标</t>
  </si>
  <si>
    <t>预算及费用完成情况</t>
  </si>
  <si>
    <t>160万</t>
  </si>
  <si>
    <t>效益指标</t>
  </si>
  <si>
    <t>有进一步工作价值的勘查靶区数</t>
  </si>
  <si>
    <t>1个</t>
  </si>
  <si>
    <t>根据现阶段工作程度，调查区内发现铁矿体一条，待后续工作量相继完成，有望发现具进一步工作价值的勘查靶区一处。</t>
  </si>
  <si>
    <t>安全事故发生率</t>
  </si>
  <si>
    <t>无安全事故</t>
  </si>
  <si>
    <t>是否对自然资源保障、地方经济发展起到推动作用</t>
  </si>
  <si>
    <t>是</t>
  </si>
  <si>
    <t>生态恢复规划方案健全性</t>
  </si>
  <si>
    <t>可持续影响指标</t>
  </si>
  <si>
    <t>项目勘查投资带动资源增长，为社会发展提供资源保障</t>
  </si>
  <si>
    <t>矿石品位不高，带动资源保障有限</t>
  </si>
  <si>
    <t>满意度指标</t>
  </si>
  <si>
    <t>服务对象满意度
指标</t>
  </si>
  <si>
    <t>相关方满意度</t>
  </si>
  <si>
    <t>满意</t>
  </si>
  <si>
    <t>档案管理机制健全性</t>
  </si>
  <si>
    <t>总分</t>
  </si>
  <si>
    <t>说明</t>
  </si>
  <si>
    <t xml:space="preserve">  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</si>
  <si>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</si>
  <si>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</si>
  <si>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</si>
  <si>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2020年度甘肃省地质勘查基金项目支出绩效自评表</t>
  </si>
  <si>
    <t>甘肃省山丹县柴胡子沟勘查区煤炭详查</t>
  </si>
  <si>
    <t xml:space="preserve">钻孔5个，工程量3860m，测井5孔，工程量3835实测米；采集各类样品64个（组）。预获煤炭资源6296万吨。
</t>
  </si>
  <si>
    <t>已完成钻孔3个，正在施工钻孔2个，合计进尺2100m，测井2孔，工程量1441实测米；采集各类样品48个（组）,初步估算推断资源量约3000万吨。</t>
  </si>
  <si>
    <t>冬季开展钻探施工，雨雪及低温天气影响较大，下一步将加快钻探施工进度。</t>
  </si>
  <si>
    <t>采加化工作</t>
  </si>
  <si>
    <t>64组</t>
  </si>
  <si>
    <t>钻探工作尚未结束，采样工作未全部完成，钻探工作结束后可以完成采样工作。</t>
  </si>
  <si>
    <t>钻孔甲级率</t>
  </si>
  <si>
    <t>测井甲级率</t>
  </si>
  <si>
    <t>480万</t>
  </si>
  <si>
    <t>436.8万</t>
  </si>
  <si>
    <t>项目工作量未完成，相关费用尚未完成</t>
  </si>
  <si>
    <t>新发现矿产资源储量</t>
  </si>
  <si>
    <t>6296万吨</t>
  </si>
  <si>
    <t>3000万吨</t>
  </si>
  <si>
    <t>钻探尚未结束，根据目前见煤情况，初步估算推断资源量约3000万吨。</t>
  </si>
  <si>
    <t xml:space="preserve">完成钻孔2个，工程量合计2350m；地球物理测井2孔，共2340m，测斜点49个；采集各类样品共计35个（组）。
预获推断资源量约6159万吨。
</t>
  </si>
  <si>
    <t>正在施工钻孔2个，合计进尺1800m，完成地球物理测井1孔，工程量808m，采集各类样品9组。初步估算推断资源量约6000万吨。</t>
  </si>
  <si>
    <r>
      <rPr>
        <sz val="9"/>
        <color indexed="8"/>
        <rFont val="宋体"/>
        <charset val="134"/>
      </rPr>
      <t>2350</t>
    </r>
    <r>
      <rPr>
        <sz val="9"/>
        <color indexed="8"/>
        <rFont val="宋体"/>
        <charset val="134"/>
      </rPr>
      <t>m</t>
    </r>
  </si>
  <si>
    <t>35组</t>
  </si>
  <si>
    <t>冬季施工影响钻探进度。</t>
  </si>
  <si>
    <t>350万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</si>
  <si>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万</t>
    </r>
  </si>
  <si>
    <r>
      <rPr>
        <sz val="9"/>
        <color indexed="8"/>
        <rFont val="宋体"/>
        <charset val="134"/>
      </rPr>
      <t>6</t>
    </r>
    <r>
      <rPr>
        <sz val="9"/>
        <color indexed="8"/>
        <rFont val="宋体"/>
        <charset val="134"/>
      </rPr>
      <t>159万吨</t>
    </r>
  </si>
  <si>
    <t>6000万吨</t>
  </si>
  <si>
    <t>钻探尚未结束，根据目前见煤情况，初步估算推断资源量约6000万吨。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</si>
</sst>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indexed="1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vertAlign val="superscript"/>
      <sz val="9"/>
      <name val="宋体"/>
      <charset val="134"/>
    </font>
    <font>
      <b/>
      <u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30" fillId="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26" applyNumberFormat="0" applyFon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9" fillId="12" borderId="27" applyNumberFormat="0" applyAlignment="0" applyProtection="0">
      <alignment vertical="center"/>
    </xf>
    <xf numFmtId="0" fontId="32" fillId="12" borderId="22" applyNumberFormat="0" applyAlignment="0" applyProtection="0">
      <alignment vertical="center"/>
    </xf>
    <xf numFmtId="0" fontId="37" fillId="18" borderId="25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37" applyFont="1" applyAlignment="1">
      <alignment horizontal="center" vertical="center" wrapText="1"/>
    </xf>
    <xf numFmtId="0" fontId="2" fillId="0" borderId="1" xfId="37" applyFont="1" applyBorder="1" applyAlignment="1">
      <alignment horizontal="center" vertical="center" wrapText="1"/>
    </xf>
    <xf numFmtId="0" fontId="2" fillId="0" borderId="1" xfId="37" applyFont="1" applyBorder="1" applyAlignment="1">
      <alignment horizontal="left" vertical="center" wrapText="1"/>
    </xf>
    <xf numFmtId="0" fontId="2" fillId="0" borderId="1" xfId="37" applyFont="1" applyBorder="1" applyAlignment="1">
      <alignment horizontal="center" vertical="center" textRotation="255" wrapText="1"/>
    </xf>
    <xf numFmtId="0" fontId="2" fillId="0" borderId="2" xfId="37" applyFont="1" applyBorder="1" applyAlignment="1">
      <alignment horizontal="center" vertical="center" wrapText="1"/>
    </xf>
    <xf numFmtId="9" fontId="2" fillId="0" borderId="1" xfId="37" applyNumberFormat="1" applyFont="1" applyBorder="1" applyAlignment="1">
      <alignment horizontal="center" vertical="center" wrapText="1"/>
    </xf>
    <xf numFmtId="0" fontId="2" fillId="0" borderId="3" xfId="37" applyFont="1" applyBorder="1" applyAlignment="1">
      <alignment horizontal="center" vertical="center" wrapText="1"/>
    </xf>
    <xf numFmtId="0" fontId="2" fillId="0" borderId="4" xfId="37" applyFont="1" applyBorder="1" applyAlignment="1">
      <alignment horizontal="center" vertical="center" wrapText="1"/>
    </xf>
    <xf numFmtId="9" fontId="3" fillId="0" borderId="1" xfId="37" applyNumberFormat="1" applyFont="1" applyBorder="1" applyAlignment="1">
      <alignment horizontal="center" vertical="center" wrapText="1"/>
    </xf>
    <xf numFmtId="0" fontId="2" fillId="0" borderId="1" xfId="37" applyFont="1" applyBorder="1" applyAlignment="1">
      <alignment vertical="center"/>
    </xf>
    <xf numFmtId="0" fontId="2" fillId="0" borderId="2" xfId="37" applyFont="1" applyBorder="1" applyAlignment="1">
      <alignment horizontal="left" vertical="center"/>
    </xf>
    <xf numFmtId="0" fontId="2" fillId="0" borderId="5" xfId="37" applyFont="1" applyBorder="1" applyAlignment="1">
      <alignment horizontal="left" vertical="center"/>
    </xf>
    <xf numFmtId="0" fontId="2" fillId="0" borderId="0" xfId="37" applyFont="1" applyAlignment="1">
      <alignment horizontal="left" vertical="center" wrapText="1"/>
    </xf>
    <xf numFmtId="0" fontId="4" fillId="0" borderId="0" xfId="37">
      <alignment vertical="center"/>
    </xf>
    <xf numFmtId="0" fontId="3" fillId="0" borderId="1" xfId="37" applyFont="1" applyBorder="1" applyAlignment="1">
      <alignment horizontal="center" vertical="center" wrapText="1"/>
    </xf>
    <xf numFmtId="0" fontId="3" fillId="0" borderId="2" xfId="37" applyFont="1" applyBorder="1" applyAlignment="1">
      <alignment horizontal="left" vertical="center" wrapText="1"/>
    </xf>
    <xf numFmtId="0" fontId="3" fillId="0" borderId="6" xfId="37" applyFont="1" applyBorder="1" applyAlignment="1">
      <alignment horizontal="left" vertical="center" wrapText="1"/>
    </xf>
    <xf numFmtId="0" fontId="3" fillId="0" borderId="2" xfId="37" applyFont="1" applyBorder="1" applyAlignment="1">
      <alignment horizontal="center" vertical="center" wrapText="1"/>
    </xf>
    <xf numFmtId="0" fontId="3" fillId="0" borderId="6" xfId="37" applyFont="1" applyBorder="1" applyAlignment="1">
      <alignment horizontal="center" vertical="center" wrapText="1"/>
    </xf>
    <xf numFmtId="0" fontId="5" fillId="0" borderId="1" xfId="37" applyFont="1" applyBorder="1" applyAlignment="1">
      <alignment horizontal="center" vertical="center" wrapText="1"/>
    </xf>
    <xf numFmtId="0" fontId="2" fillId="0" borderId="2" xfId="37" applyFont="1" applyBorder="1" applyAlignment="1">
      <alignment horizontal="left" vertical="center" wrapText="1"/>
    </xf>
    <xf numFmtId="0" fontId="2" fillId="0" borderId="6" xfId="37" applyFont="1" applyBorder="1" applyAlignment="1">
      <alignment horizontal="left" vertical="center" wrapText="1"/>
    </xf>
    <xf numFmtId="0" fontId="4" fillId="0" borderId="6" xfId="37" applyBorder="1" applyAlignment="1">
      <alignment horizontal="center" vertical="center" wrapText="1"/>
    </xf>
    <xf numFmtId="0" fontId="6" fillId="0" borderId="6" xfId="37" applyFont="1" applyBorder="1" applyAlignment="1">
      <alignment horizontal="center" vertical="center" wrapText="1"/>
    </xf>
    <xf numFmtId="0" fontId="4" fillId="0" borderId="6" xfId="37" applyBorder="1" applyAlignment="1">
      <alignment horizontal="left" vertical="center" wrapText="1"/>
    </xf>
    <xf numFmtId="0" fontId="4" fillId="0" borderId="1" xfId="37" applyFont="1" applyBorder="1">
      <alignment vertical="center"/>
    </xf>
    <xf numFmtId="0" fontId="2" fillId="0" borderId="6" xfId="37" applyFont="1" applyBorder="1" applyAlignment="1">
      <alignment horizontal="left" vertical="center"/>
    </xf>
    <xf numFmtId="0" fontId="1" fillId="0" borderId="0" xfId="2" applyFont="1" applyAlignment="1">
      <alignment horizontal="center" vertical="center" wrapText="1"/>
    </xf>
    <xf numFmtId="0" fontId="2" fillId="0" borderId="1" xfId="40" applyFont="1" applyBorder="1" applyAlignment="1">
      <alignment horizontal="center" vertical="center" wrapText="1"/>
    </xf>
    <xf numFmtId="0" fontId="2" fillId="0" borderId="1" xfId="40" applyFont="1" applyBorder="1" applyAlignment="1">
      <alignment horizontal="justify" vertical="center" wrapText="1"/>
    </xf>
    <xf numFmtId="0" fontId="2" fillId="0" borderId="1" xfId="40" applyFont="1" applyBorder="1" applyAlignment="1">
      <alignment horizontal="left" vertical="center" wrapText="1"/>
    </xf>
    <xf numFmtId="0" fontId="2" fillId="0" borderId="1" xfId="40" applyFont="1" applyBorder="1" applyAlignment="1">
      <alignment horizontal="center" vertical="center" textRotation="255" wrapText="1"/>
    </xf>
    <xf numFmtId="0" fontId="2" fillId="0" borderId="2" xfId="40" applyFont="1" applyBorder="1" applyAlignment="1">
      <alignment horizontal="center" vertical="center" wrapText="1"/>
    </xf>
    <xf numFmtId="9" fontId="2" fillId="0" borderId="1" xfId="40" applyNumberFormat="1" applyFont="1" applyBorder="1" applyAlignment="1">
      <alignment horizontal="center" vertical="center" wrapText="1"/>
    </xf>
    <xf numFmtId="0" fontId="7" fillId="0" borderId="1" xfId="40" applyFont="1" applyBorder="1" applyAlignment="1">
      <alignment horizontal="center" vertical="center" wrapText="1"/>
    </xf>
    <xf numFmtId="0" fontId="2" fillId="0" borderId="3" xfId="40" applyFont="1" applyBorder="1" applyAlignment="1">
      <alignment horizontal="center" vertical="center" wrapText="1"/>
    </xf>
    <xf numFmtId="0" fontId="2" fillId="0" borderId="4" xfId="40" applyFont="1" applyBorder="1" applyAlignment="1">
      <alignment horizontal="center" vertical="center" wrapText="1"/>
    </xf>
    <xf numFmtId="9" fontId="3" fillId="0" borderId="1" xfId="40" applyNumberFormat="1" applyFont="1" applyBorder="1" applyAlignment="1">
      <alignment horizontal="center" vertical="center" wrapText="1"/>
    </xf>
    <xf numFmtId="0" fontId="2" fillId="0" borderId="1" xfId="40" applyFont="1" applyBorder="1" applyAlignment="1">
      <alignment vertical="center"/>
    </xf>
    <xf numFmtId="0" fontId="2" fillId="0" borderId="2" xfId="40" applyFont="1" applyBorder="1" applyAlignment="1">
      <alignment horizontal="left" vertical="center"/>
    </xf>
    <xf numFmtId="0" fontId="2" fillId="0" borderId="5" xfId="40" applyFont="1" applyBorder="1" applyAlignment="1">
      <alignment horizontal="left" vertical="center"/>
    </xf>
    <xf numFmtId="0" fontId="2" fillId="0" borderId="0" xfId="40" applyFont="1" applyAlignment="1">
      <alignment horizontal="left" vertical="center" wrapText="1"/>
    </xf>
    <xf numFmtId="0" fontId="4" fillId="0" borderId="0" xfId="40">
      <alignment vertical="center"/>
    </xf>
    <xf numFmtId="0" fontId="3" fillId="0" borderId="1" xfId="40" applyFont="1" applyBorder="1" applyAlignment="1">
      <alignment horizontal="center" vertical="center" wrapText="1"/>
    </xf>
    <xf numFmtId="0" fontId="3" fillId="0" borderId="2" xfId="40" applyFont="1" applyBorder="1" applyAlignment="1">
      <alignment horizontal="left" vertical="center" wrapText="1"/>
    </xf>
    <xf numFmtId="0" fontId="3" fillId="0" borderId="6" xfId="40" applyFont="1" applyBorder="1" applyAlignment="1">
      <alignment horizontal="left" vertical="center" wrapText="1"/>
    </xf>
    <xf numFmtId="0" fontId="3" fillId="0" borderId="2" xfId="40" applyFont="1" applyBorder="1" applyAlignment="1">
      <alignment horizontal="center" vertical="center" wrapText="1"/>
    </xf>
    <xf numFmtId="0" fontId="3" fillId="0" borderId="6" xfId="40" applyFont="1" applyBorder="1" applyAlignment="1">
      <alignment horizontal="center" vertical="center" wrapText="1"/>
    </xf>
    <xf numFmtId="0" fontId="5" fillId="0" borderId="1" xfId="40" applyFont="1" applyBorder="1" applyAlignment="1">
      <alignment horizontal="center" vertical="center" wrapText="1"/>
    </xf>
    <xf numFmtId="0" fontId="2" fillId="0" borderId="2" xfId="40" applyFont="1" applyBorder="1" applyAlignment="1">
      <alignment horizontal="left" vertical="center" wrapText="1"/>
    </xf>
    <xf numFmtId="0" fontId="2" fillId="0" borderId="6" xfId="40" applyFont="1" applyBorder="1" applyAlignment="1">
      <alignment horizontal="left" vertical="center" wrapText="1"/>
    </xf>
    <xf numFmtId="0" fontId="4" fillId="0" borderId="6" xfId="40" applyBorder="1" applyAlignment="1">
      <alignment horizontal="center" vertical="center" wrapText="1"/>
    </xf>
    <xf numFmtId="0" fontId="6" fillId="0" borderId="6" xfId="40" applyFont="1" applyBorder="1" applyAlignment="1">
      <alignment horizontal="center" vertical="center" wrapText="1"/>
    </xf>
    <xf numFmtId="0" fontId="4" fillId="0" borderId="6" xfId="40" applyBorder="1" applyAlignment="1">
      <alignment horizontal="left" vertical="center" wrapText="1"/>
    </xf>
    <xf numFmtId="0" fontId="4" fillId="0" borderId="1" xfId="40" applyFont="1" applyBorder="1">
      <alignment vertical="center"/>
    </xf>
    <xf numFmtId="0" fontId="2" fillId="0" borderId="6" xfId="40" applyFont="1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12" applyFont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10" fillId="0" borderId="1" xfId="12" applyFont="1" applyBorder="1" applyAlignment="1">
      <alignment horizontal="justify" vertical="center" wrapText="1"/>
    </xf>
    <xf numFmtId="0" fontId="10" fillId="0" borderId="1" xfId="12" applyFont="1" applyBorder="1" applyAlignment="1">
      <alignment horizontal="left" vertical="center" wrapText="1"/>
    </xf>
    <xf numFmtId="0" fontId="10" fillId="0" borderId="1" xfId="12" applyFont="1" applyBorder="1" applyAlignment="1">
      <alignment horizontal="center" vertical="center" textRotation="255" wrapText="1"/>
    </xf>
    <xf numFmtId="0" fontId="10" fillId="0" borderId="2" xfId="12" applyFont="1" applyBorder="1" applyAlignment="1">
      <alignment horizontal="center" vertical="center" wrapText="1"/>
    </xf>
    <xf numFmtId="0" fontId="11" fillId="0" borderId="5" xfId="12" applyFont="1" applyBorder="1" applyAlignment="1">
      <alignment horizontal="center" vertical="center" wrapText="1"/>
    </xf>
    <xf numFmtId="0" fontId="11" fillId="0" borderId="6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6" xfId="12" applyFont="1" applyBorder="1" applyAlignment="1">
      <alignment horizontal="center" vertical="center" wrapText="1"/>
    </xf>
    <xf numFmtId="9" fontId="10" fillId="0" borderId="1" xfId="12" applyNumberFormat="1" applyFont="1" applyBorder="1" applyAlignment="1">
      <alignment horizontal="center" vertical="center" wrapText="1"/>
    </xf>
    <xf numFmtId="0" fontId="10" fillId="0" borderId="3" xfId="12" applyFont="1" applyBorder="1" applyAlignment="1">
      <alignment horizontal="center" vertical="center" wrapText="1"/>
    </xf>
    <xf numFmtId="0" fontId="10" fillId="0" borderId="4" xfId="12" applyFont="1" applyBorder="1" applyAlignment="1">
      <alignment horizontal="center" vertical="center" wrapText="1"/>
    </xf>
    <xf numFmtId="0" fontId="10" fillId="0" borderId="1" xfId="12" applyFont="1" applyBorder="1" applyAlignment="1">
      <alignment vertical="center"/>
    </xf>
    <xf numFmtId="0" fontId="10" fillId="0" borderId="2" xfId="12" applyFont="1" applyBorder="1" applyAlignment="1">
      <alignment horizontal="left" vertical="center"/>
    </xf>
    <xf numFmtId="0" fontId="10" fillId="0" borderId="5" xfId="12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9" fontId="10" fillId="0" borderId="2" xfId="12" applyNumberFormat="1" applyFont="1" applyBorder="1" applyAlignment="1">
      <alignment horizontal="center" vertical="center" wrapText="1"/>
    </xf>
    <xf numFmtId="9" fontId="10" fillId="0" borderId="6" xfId="12" applyNumberFormat="1" applyFont="1" applyBorder="1" applyAlignment="1">
      <alignment horizontal="center" vertical="center" wrapText="1"/>
    </xf>
    <xf numFmtId="0" fontId="10" fillId="0" borderId="2" xfId="12" applyFont="1" applyBorder="1" applyAlignment="1">
      <alignment horizontal="left" vertical="center" wrapText="1"/>
    </xf>
    <xf numFmtId="0" fontId="10" fillId="0" borderId="6" xfId="12" applyFont="1" applyBorder="1" applyAlignment="1">
      <alignment horizontal="left" vertical="center" wrapText="1"/>
    </xf>
    <xf numFmtId="0" fontId="11" fillId="0" borderId="6" xfId="12" applyFont="1" applyBorder="1" applyAlignment="1">
      <alignment horizontal="left" vertical="center" wrapText="1"/>
    </xf>
    <xf numFmtId="0" fontId="11" fillId="0" borderId="1" xfId="12" applyFont="1" applyBorder="1">
      <alignment vertical="center"/>
    </xf>
    <xf numFmtId="0" fontId="10" fillId="0" borderId="6" xfId="12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0" fontId="20" fillId="0" borderId="2" xfId="0" applyNumberFormat="1" applyFont="1" applyFill="1" applyBorder="1" applyAlignment="1">
      <alignment horizontal="center" vertical="center" wrapText="1"/>
    </xf>
    <xf numFmtId="10" fontId="20" fillId="0" borderId="6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1" xfId="55" applyFont="1" applyFill="1" applyBorder="1" applyAlignment="1">
      <alignment horizontal="left" vertical="center" wrapText="1"/>
    </xf>
    <xf numFmtId="0" fontId="20" fillId="0" borderId="5" xfId="55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1" fillId="2" borderId="2" xfId="54" applyFont="1" applyFill="1" applyBorder="1" applyAlignment="1">
      <alignment horizontal="center" vertical="center" wrapText="1"/>
    </xf>
    <xf numFmtId="0" fontId="20" fillId="0" borderId="1" xfId="5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" xfId="55" applyFont="1" applyFill="1" applyBorder="1" applyAlignment="1">
      <alignment horizontal="center" vertical="center" wrapText="1"/>
    </xf>
    <xf numFmtId="9" fontId="20" fillId="0" borderId="2" xfId="55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8" xfId="55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20" fillId="0" borderId="6" xfId="55" applyFont="1" applyFill="1" applyBorder="1" applyAlignment="1">
      <alignment horizontal="left" vertical="center" wrapText="1"/>
    </xf>
    <xf numFmtId="9" fontId="20" fillId="0" borderId="1" xfId="0" applyNumberFormat="1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3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3" fillId="0" borderId="0" xfId="0" applyFont="1" applyBorder="1">
      <alignment vertical="center"/>
    </xf>
  </cellXfs>
  <cellStyles count="56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abSelected="1" workbookViewId="0">
      <selection activeCell="A9" sqref="A9"/>
    </sheetView>
  </sheetViews>
  <sheetFormatPr defaultColWidth="9" defaultRowHeight="13.5" outlineLevelRow="7"/>
  <cols>
    <col min="1" max="1" width="84.5" customWidth="1"/>
  </cols>
  <sheetData>
    <row r="1" spans="1:1">
      <c r="A1" s="160"/>
    </row>
    <row r="2" ht="40.5" customHeight="1" spans="1:1">
      <c r="A2" s="161" t="s">
        <v>0</v>
      </c>
    </row>
    <row r="3" ht="19.5" customHeight="1" spans="1:1">
      <c r="A3" s="160"/>
    </row>
    <row r="4" s="159" customFormat="1" ht="30.75" customHeight="1" spans="1:1">
      <c r="A4" s="162" t="s">
        <v>1</v>
      </c>
    </row>
    <row r="5" s="159" customFormat="1" ht="30.75" customHeight="1" spans="1:1">
      <c r="A5" s="162" t="s">
        <v>2</v>
      </c>
    </row>
    <row r="6" s="159" customFormat="1" ht="30.75" customHeight="1" spans="1:1">
      <c r="A6" s="163" t="s">
        <v>3</v>
      </c>
    </row>
    <row r="7" s="159" customFormat="1" ht="30.75" customHeight="1" spans="1:1">
      <c r="A7" s="164" t="s">
        <v>4</v>
      </c>
    </row>
    <row r="8" ht="30.75" customHeight="1" spans="1:1">
      <c r="A8" s="164" t="s">
        <v>5</v>
      </c>
    </row>
  </sheetData>
  <pageMargins left="2.61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workbookViewId="0">
      <selection activeCell="J10" sqref="J10"/>
    </sheetView>
  </sheetViews>
  <sheetFormatPr defaultColWidth="11" defaultRowHeight="14.25"/>
  <cols>
    <col min="1" max="1" width="13.25" style="98" customWidth="1"/>
    <col min="2" max="2" width="14.875" style="98" customWidth="1"/>
    <col min="3" max="3" width="23.625" style="98" customWidth="1"/>
    <col min="4" max="4" width="29.25" style="98" customWidth="1"/>
    <col min="5" max="5" width="14" style="100" customWidth="1"/>
    <col min="6" max="6" width="14.25" style="100" customWidth="1"/>
    <col min="7" max="7" width="12.25" style="100" customWidth="1"/>
    <col min="8" max="8" width="10.75" style="100" customWidth="1"/>
    <col min="9" max="9" width="23.75" style="98" customWidth="1"/>
    <col min="10" max="16378" width="11" style="98"/>
    <col min="16379" max="16384" width="11" style="101"/>
  </cols>
  <sheetData>
    <row r="1" s="98" customFormat="1" ht="64.5" customHeight="1" spans="1:9">
      <c r="A1" s="102" t="s">
        <v>6</v>
      </c>
      <c r="B1" s="102"/>
      <c r="C1" s="102"/>
      <c r="D1" s="102"/>
      <c r="E1" s="102"/>
      <c r="F1" s="102"/>
      <c r="G1" s="102"/>
      <c r="H1" s="102"/>
      <c r="I1" s="102"/>
    </row>
    <row r="2" s="98" customFormat="1" ht="30" customHeight="1" spans="1:9">
      <c r="A2" s="103" t="s">
        <v>7</v>
      </c>
      <c r="B2" s="104" t="s">
        <v>8</v>
      </c>
      <c r="C2" s="105"/>
      <c r="D2" s="105"/>
      <c r="E2" s="105"/>
      <c r="F2" s="105"/>
      <c r="G2" s="105"/>
      <c r="H2" s="105"/>
      <c r="I2" s="154"/>
    </row>
    <row r="3" s="98" customFormat="1" ht="26.25" customHeight="1" spans="1:9">
      <c r="A3" s="106" t="s">
        <v>9</v>
      </c>
      <c r="B3" s="107"/>
      <c r="C3" s="107" t="s">
        <v>10</v>
      </c>
      <c r="D3" s="108" t="s">
        <v>11</v>
      </c>
      <c r="E3" s="109" t="s">
        <v>12</v>
      </c>
      <c r="F3" s="110" t="s">
        <v>13</v>
      </c>
      <c r="G3" s="111"/>
      <c r="H3" s="112" t="s">
        <v>14</v>
      </c>
      <c r="I3" s="155" t="s">
        <v>15</v>
      </c>
    </row>
    <row r="4" s="98" customFormat="1" ht="23.25" customHeight="1" spans="1:9">
      <c r="A4" s="113"/>
      <c r="B4" s="114" t="s">
        <v>16</v>
      </c>
      <c r="C4" s="107">
        <f>C5+C6</f>
        <v>1038.91</v>
      </c>
      <c r="D4" s="107">
        <f>D5+D6</f>
        <v>1957.71</v>
      </c>
      <c r="E4" s="107">
        <f>E5+E6</f>
        <v>1925.71</v>
      </c>
      <c r="F4" s="115">
        <f t="shared" ref="F4:F6" si="0">E4/D4</f>
        <v>0.983654371689372</v>
      </c>
      <c r="G4" s="116"/>
      <c r="H4" s="117">
        <v>10</v>
      </c>
      <c r="I4" s="155">
        <v>10</v>
      </c>
    </row>
    <row r="5" s="98" customFormat="1" ht="23.25" customHeight="1" spans="1:9">
      <c r="A5" s="113"/>
      <c r="B5" s="118" t="s">
        <v>17</v>
      </c>
      <c r="C5" s="119">
        <v>603.27</v>
      </c>
      <c r="D5" s="119">
        <v>603.27</v>
      </c>
      <c r="E5" s="119">
        <v>603.27</v>
      </c>
      <c r="F5" s="115">
        <f t="shared" si="0"/>
        <v>1</v>
      </c>
      <c r="G5" s="116"/>
      <c r="H5" s="117" t="s">
        <v>18</v>
      </c>
      <c r="I5" s="117" t="s">
        <v>18</v>
      </c>
    </row>
    <row r="6" s="98" customFormat="1" ht="23.25" customHeight="1" spans="1:9">
      <c r="A6" s="120"/>
      <c r="B6" s="118" t="s">
        <v>19</v>
      </c>
      <c r="C6" s="119">
        <v>435.64</v>
      </c>
      <c r="D6" s="119">
        <v>1354.44</v>
      </c>
      <c r="E6" s="119">
        <v>1322.44</v>
      </c>
      <c r="F6" s="115">
        <f t="shared" si="0"/>
        <v>0.976373999586545</v>
      </c>
      <c r="G6" s="116"/>
      <c r="H6" s="117" t="s">
        <v>18</v>
      </c>
      <c r="I6" s="117" t="s">
        <v>18</v>
      </c>
    </row>
    <row r="7" s="98" customFormat="1" ht="23.25" customHeight="1" spans="1:9">
      <c r="A7" s="107" t="s">
        <v>20</v>
      </c>
      <c r="B7" s="106" t="s">
        <v>21</v>
      </c>
      <c r="C7" s="106"/>
      <c r="D7" s="106"/>
      <c r="E7" s="107" t="s">
        <v>22</v>
      </c>
      <c r="F7" s="107"/>
      <c r="G7" s="107"/>
      <c r="H7" s="107"/>
      <c r="I7" s="107"/>
    </row>
    <row r="8" s="98" customFormat="1" ht="23.25" customHeight="1" spans="1:9">
      <c r="A8" s="110"/>
      <c r="B8" s="121" t="s">
        <v>23</v>
      </c>
      <c r="C8" s="121"/>
      <c r="D8" s="121"/>
      <c r="E8" s="122" t="s">
        <v>24</v>
      </c>
      <c r="F8" s="122"/>
      <c r="G8" s="122"/>
      <c r="H8" s="122"/>
      <c r="I8" s="156"/>
    </row>
    <row r="9" s="98" customFormat="1" ht="23.25" customHeight="1" spans="1:9">
      <c r="A9" s="110"/>
      <c r="B9" s="121" t="s">
        <v>25</v>
      </c>
      <c r="C9" s="121"/>
      <c r="D9" s="121"/>
      <c r="E9" s="122" t="s">
        <v>26</v>
      </c>
      <c r="F9" s="122"/>
      <c r="G9" s="122"/>
      <c r="H9" s="122"/>
      <c r="I9" s="156"/>
    </row>
    <row r="10" s="98" customFormat="1" ht="23.25" customHeight="1" spans="1:9">
      <c r="A10" s="110"/>
      <c r="B10" s="121" t="s">
        <v>27</v>
      </c>
      <c r="C10" s="121"/>
      <c r="D10" s="121"/>
      <c r="E10" s="122" t="s">
        <v>28</v>
      </c>
      <c r="F10" s="122"/>
      <c r="G10" s="122"/>
      <c r="H10" s="122"/>
      <c r="I10" s="156"/>
    </row>
    <row r="11" s="98" customFormat="1" ht="23.25" customHeight="1" spans="1:9">
      <c r="A11" s="123" t="s">
        <v>29</v>
      </c>
      <c r="B11" s="108" t="s">
        <v>30</v>
      </c>
      <c r="C11" s="124" t="s">
        <v>31</v>
      </c>
      <c r="D11" s="109" t="s">
        <v>32</v>
      </c>
      <c r="E11" s="107" t="s">
        <v>33</v>
      </c>
      <c r="F11" s="107" t="s">
        <v>34</v>
      </c>
      <c r="G11" s="107" t="s">
        <v>14</v>
      </c>
      <c r="H11" s="107" t="s">
        <v>15</v>
      </c>
      <c r="I11" s="107" t="s">
        <v>35</v>
      </c>
    </row>
    <row r="12" s="98" customFormat="1" ht="23.25" customHeight="1" spans="1:9">
      <c r="A12" s="123"/>
      <c r="B12" s="125" t="s">
        <v>36</v>
      </c>
      <c r="C12" s="126" t="s">
        <v>37</v>
      </c>
      <c r="D12" s="127" t="s">
        <v>38</v>
      </c>
      <c r="E12" s="128" t="s">
        <v>39</v>
      </c>
      <c r="F12" s="128" t="s">
        <v>39</v>
      </c>
      <c r="G12" s="129">
        <v>2</v>
      </c>
      <c r="H12" s="129">
        <v>2</v>
      </c>
      <c r="I12" s="157"/>
    </row>
    <row r="13" s="98" customFormat="1" ht="23.25" customHeight="1" spans="1:9">
      <c r="A13" s="123"/>
      <c r="B13" s="130"/>
      <c r="C13" s="131"/>
      <c r="D13" s="127" t="s">
        <v>40</v>
      </c>
      <c r="E13" s="128" t="s">
        <v>39</v>
      </c>
      <c r="F13" s="132">
        <f>97.64%</f>
        <v>0.9764</v>
      </c>
      <c r="G13" s="129">
        <v>2</v>
      </c>
      <c r="H13" s="129">
        <v>2</v>
      </c>
      <c r="I13" s="157" t="s">
        <v>41</v>
      </c>
    </row>
    <row r="14" s="98" customFormat="1" ht="23.25" customHeight="1" spans="1:9">
      <c r="A14" s="123"/>
      <c r="B14" s="130"/>
      <c r="C14" s="131"/>
      <c r="D14" s="127" t="s">
        <v>42</v>
      </c>
      <c r="E14" s="128" t="s">
        <v>39</v>
      </c>
      <c r="F14" s="132">
        <v>0.9425</v>
      </c>
      <c r="G14" s="129">
        <v>2</v>
      </c>
      <c r="H14" s="129">
        <v>2</v>
      </c>
      <c r="I14" s="157"/>
    </row>
    <row r="15" s="98" customFormat="1" ht="23.25" customHeight="1" spans="1:9">
      <c r="A15" s="123"/>
      <c r="B15" s="130"/>
      <c r="C15" s="133"/>
      <c r="D15" s="127" t="s">
        <v>43</v>
      </c>
      <c r="E15" s="128" t="s">
        <v>44</v>
      </c>
      <c r="F15" s="132">
        <f>0</f>
        <v>0</v>
      </c>
      <c r="G15" s="129">
        <v>2</v>
      </c>
      <c r="H15" s="129">
        <v>2</v>
      </c>
      <c r="I15" s="157"/>
    </row>
    <row r="16" s="98" customFormat="1" ht="23.25" customHeight="1" spans="1:9">
      <c r="A16" s="123"/>
      <c r="B16" s="130"/>
      <c r="C16" s="134" t="s">
        <v>45</v>
      </c>
      <c r="D16" s="127" t="s">
        <v>46</v>
      </c>
      <c r="E16" s="128" t="s">
        <v>47</v>
      </c>
      <c r="F16" s="128" t="s">
        <v>47</v>
      </c>
      <c r="G16" s="129">
        <v>2</v>
      </c>
      <c r="H16" s="129">
        <v>2</v>
      </c>
      <c r="I16" s="114"/>
    </row>
    <row r="17" s="98" customFormat="1" ht="23.25" customHeight="1" spans="1:9">
      <c r="A17" s="123"/>
      <c r="B17" s="130"/>
      <c r="C17" s="133"/>
      <c r="D17" s="127" t="s">
        <v>48</v>
      </c>
      <c r="E17" s="128" t="s">
        <v>49</v>
      </c>
      <c r="F17" s="128" t="s">
        <v>49</v>
      </c>
      <c r="G17" s="129">
        <v>2</v>
      </c>
      <c r="H17" s="129">
        <v>2</v>
      </c>
      <c r="I17" s="114"/>
    </row>
    <row r="18" s="98" customFormat="1" ht="23.25" customHeight="1" spans="1:9">
      <c r="A18" s="123"/>
      <c r="B18" s="130"/>
      <c r="C18" s="135" t="s">
        <v>50</v>
      </c>
      <c r="D18" s="127" t="s">
        <v>51</v>
      </c>
      <c r="E18" s="128" t="s">
        <v>49</v>
      </c>
      <c r="F18" s="128" t="s">
        <v>49</v>
      </c>
      <c r="G18" s="129">
        <v>2</v>
      </c>
      <c r="H18" s="129">
        <v>2</v>
      </c>
      <c r="I18" s="114"/>
    </row>
    <row r="19" s="98" customFormat="1" ht="23.25" customHeight="1" spans="1:9">
      <c r="A19" s="123"/>
      <c r="B19" s="130"/>
      <c r="C19" s="136" t="s">
        <v>52</v>
      </c>
      <c r="D19" s="127" t="s">
        <v>53</v>
      </c>
      <c r="E19" s="128" t="s">
        <v>49</v>
      </c>
      <c r="F19" s="128" t="s">
        <v>49</v>
      </c>
      <c r="G19" s="129">
        <v>2</v>
      </c>
      <c r="H19" s="129">
        <v>2</v>
      </c>
      <c r="I19" s="114"/>
    </row>
    <row r="20" s="98" customFormat="1" ht="23.25" customHeight="1" spans="1:9">
      <c r="A20" s="123"/>
      <c r="B20" s="130"/>
      <c r="C20" s="136" t="s">
        <v>54</v>
      </c>
      <c r="D20" s="127" t="s">
        <v>55</v>
      </c>
      <c r="E20" s="128" t="s">
        <v>39</v>
      </c>
      <c r="F20" s="132">
        <v>1</v>
      </c>
      <c r="G20" s="129">
        <v>2</v>
      </c>
      <c r="H20" s="129">
        <v>2</v>
      </c>
      <c r="I20" s="157"/>
    </row>
    <row r="21" s="98" customFormat="1" ht="23.25" customHeight="1" spans="1:9">
      <c r="A21" s="123"/>
      <c r="B21" s="137"/>
      <c r="C21" s="136" t="s">
        <v>56</v>
      </c>
      <c r="D21" s="127" t="s">
        <v>57</v>
      </c>
      <c r="E21" s="128" t="s">
        <v>47</v>
      </c>
      <c r="F21" s="128" t="s">
        <v>47</v>
      </c>
      <c r="G21" s="129">
        <v>2</v>
      </c>
      <c r="H21" s="129">
        <v>2</v>
      </c>
      <c r="I21" s="114"/>
    </row>
    <row r="22" s="98" customFormat="1" ht="38.25" spans="1:9">
      <c r="A22" s="123"/>
      <c r="B22" s="138" t="s">
        <v>58</v>
      </c>
      <c r="C22" s="126" t="s">
        <v>59</v>
      </c>
      <c r="D22" s="127" t="s">
        <v>60</v>
      </c>
      <c r="E22" s="128" t="s">
        <v>61</v>
      </c>
      <c r="F22" s="123" t="s">
        <v>62</v>
      </c>
      <c r="G22" s="123">
        <v>10</v>
      </c>
      <c r="H22" s="123">
        <v>10</v>
      </c>
      <c r="I22" s="114" t="s">
        <v>63</v>
      </c>
    </row>
    <row r="23" s="98" customFormat="1" ht="23.25" customHeight="1" spans="1:9">
      <c r="A23" s="123"/>
      <c r="B23" s="139"/>
      <c r="C23" s="131"/>
      <c r="D23" s="127" t="s">
        <v>64</v>
      </c>
      <c r="E23" s="128" t="s">
        <v>65</v>
      </c>
      <c r="F23" s="132">
        <v>1</v>
      </c>
      <c r="G23" s="123">
        <v>5</v>
      </c>
      <c r="H23" s="123">
        <v>5</v>
      </c>
      <c r="I23" s="114"/>
    </row>
    <row r="24" s="98" customFormat="1" ht="81" spans="1:9">
      <c r="A24" s="123"/>
      <c r="B24" s="139"/>
      <c r="C24" s="131"/>
      <c r="D24" s="127" t="s">
        <v>66</v>
      </c>
      <c r="E24" s="128" t="s">
        <v>67</v>
      </c>
      <c r="F24" s="123" t="s">
        <v>68</v>
      </c>
      <c r="G24" s="123">
        <v>5</v>
      </c>
      <c r="H24" s="123">
        <v>4</v>
      </c>
      <c r="I24" s="114" t="s">
        <v>69</v>
      </c>
    </row>
    <row r="25" s="98" customFormat="1" ht="189" spans="1:9">
      <c r="A25" s="123"/>
      <c r="B25" s="139"/>
      <c r="C25" s="140"/>
      <c r="D25" s="127" t="s">
        <v>70</v>
      </c>
      <c r="E25" s="128" t="s">
        <v>71</v>
      </c>
      <c r="F25" s="123" t="s">
        <v>68</v>
      </c>
      <c r="G25" s="123">
        <v>5</v>
      </c>
      <c r="H25" s="123">
        <v>4</v>
      </c>
      <c r="I25" s="123" t="s">
        <v>72</v>
      </c>
    </row>
    <row r="26" s="98" customFormat="1" ht="54" spans="1:9">
      <c r="A26" s="123"/>
      <c r="B26" s="139"/>
      <c r="C26" s="123" t="s">
        <v>73</v>
      </c>
      <c r="D26" s="127" t="s">
        <v>74</v>
      </c>
      <c r="E26" s="128" t="s">
        <v>75</v>
      </c>
      <c r="F26" s="123" t="s">
        <v>68</v>
      </c>
      <c r="G26" s="123">
        <v>5</v>
      </c>
      <c r="H26" s="123">
        <v>4</v>
      </c>
      <c r="I26" s="114" t="s">
        <v>76</v>
      </c>
    </row>
    <row r="27" s="98" customFormat="1" ht="40.5" spans="1:9">
      <c r="A27" s="123"/>
      <c r="B27" s="139"/>
      <c r="C27" s="123"/>
      <c r="D27" s="127" t="s">
        <v>77</v>
      </c>
      <c r="E27" s="128" t="s">
        <v>78</v>
      </c>
      <c r="F27" s="123" t="s">
        <v>68</v>
      </c>
      <c r="G27" s="123">
        <v>5</v>
      </c>
      <c r="H27" s="123">
        <v>4</v>
      </c>
      <c r="I27" s="114" t="s">
        <v>79</v>
      </c>
    </row>
    <row r="28" s="98" customFormat="1" ht="121.5" spans="1:9">
      <c r="A28" s="123"/>
      <c r="B28" s="139"/>
      <c r="C28" s="123"/>
      <c r="D28" s="127" t="s">
        <v>80</v>
      </c>
      <c r="E28" s="128" t="s">
        <v>81</v>
      </c>
      <c r="F28" s="123" t="s">
        <v>68</v>
      </c>
      <c r="G28" s="123">
        <v>5</v>
      </c>
      <c r="H28" s="123">
        <v>4</v>
      </c>
      <c r="I28" s="114" t="s">
        <v>82</v>
      </c>
    </row>
    <row r="29" s="98" customFormat="1" ht="25.5" spans="1:9">
      <c r="A29" s="123"/>
      <c r="B29" s="139"/>
      <c r="C29" s="126" t="s">
        <v>83</v>
      </c>
      <c r="D29" s="141" t="s">
        <v>84</v>
      </c>
      <c r="E29" s="128" t="s">
        <v>85</v>
      </c>
      <c r="F29" s="123">
        <v>1</v>
      </c>
      <c r="G29" s="123">
        <v>5</v>
      </c>
      <c r="H29" s="123">
        <v>5</v>
      </c>
      <c r="I29" s="114" t="s">
        <v>86</v>
      </c>
    </row>
    <row r="30" s="98" customFormat="1" ht="23.25" customHeight="1" spans="1:9">
      <c r="A30" s="123"/>
      <c r="B30" s="142"/>
      <c r="C30" s="133"/>
      <c r="D30" s="141" t="s">
        <v>87</v>
      </c>
      <c r="E30" s="128" t="s">
        <v>85</v>
      </c>
      <c r="F30" s="123">
        <v>0</v>
      </c>
      <c r="G30" s="123">
        <v>5</v>
      </c>
      <c r="H30" s="123">
        <v>5</v>
      </c>
      <c r="I30" s="114"/>
    </row>
    <row r="31" s="98" customFormat="1" ht="23.25" customHeight="1" spans="1:9">
      <c r="A31" s="123"/>
      <c r="B31" s="143" t="s">
        <v>88</v>
      </c>
      <c r="C31" s="135" t="s">
        <v>89</v>
      </c>
      <c r="D31" s="127" t="s">
        <v>90</v>
      </c>
      <c r="E31" s="128" t="s">
        <v>91</v>
      </c>
      <c r="F31" s="128" t="s">
        <v>91</v>
      </c>
      <c r="G31" s="123">
        <v>2</v>
      </c>
      <c r="H31" s="123">
        <v>2</v>
      </c>
      <c r="I31" s="114"/>
    </row>
    <row r="32" s="98" customFormat="1" ht="23.25" customHeight="1" spans="1:9">
      <c r="A32" s="123"/>
      <c r="B32" s="130"/>
      <c r="C32" s="136" t="s">
        <v>92</v>
      </c>
      <c r="D32" s="127" t="s">
        <v>93</v>
      </c>
      <c r="E32" s="144" t="s">
        <v>94</v>
      </c>
      <c r="F32" s="144" t="s">
        <v>94</v>
      </c>
      <c r="G32" s="123">
        <v>2</v>
      </c>
      <c r="H32" s="123">
        <v>2</v>
      </c>
      <c r="I32" s="114"/>
    </row>
    <row r="33" s="98" customFormat="1" ht="23.25" customHeight="1" spans="1:9">
      <c r="A33" s="123"/>
      <c r="B33" s="130"/>
      <c r="C33" s="136" t="s">
        <v>95</v>
      </c>
      <c r="D33" s="127" t="s">
        <v>96</v>
      </c>
      <c r="E33" s="145">
        <v>1</v>
      </c>
      <c r="F33" s="145">
        <v>1</v>
      </c>
      <c r="G33" s="123">
        <v>2</v>
      </c>
      <c r="H33" s="123">
        <v>2</v>
      </c>
      <c r="I33" s="157"/>
    </row>
    <row r="34" s="98" customFormat="1" ht="23.25" customHeight="1" spans="1:9">
      <c r="A34" s="123"/>
      <c r="B34" s="130"/>
      <c r="C34" s="136" t="s">
        <v>97</v>
      </c>
      <c r="D34" s="127" t="s">
        <v>98</v>
      </c>
      <c r="E34" s="144" t="s">
        <v>99</v>
      </c>
      <c r="F34" s="144" t="s">
        <v>99</v>
      </c>
      <c r="G34" s="123">
        <v>2</v>
      </c>
      <c r="H34" s="123">
        <v>2</v>
      </c>
      <c r="I34" s="114"/>
    </row>
    <row r="35" s="98" customFormat="1" ht="23.25" customHeight="1" spans="1:9">
      <c r="A35" s="123"/>
      <c r="B35" s="130"/>
      <c r="C35" s="126" t="s">
        <v>100</v>
      </c>
      <c r="D35" s="146" t="s">
        <v>101</v>
      </c>
      <c r="E35" s="147" t="s">
        <v>99</v>
      </c>
      <c r="F35" s="147" t="s">
        <v>99</v>
      </c>
      <c r="G35" s="123">
        <v>2</v>
      </c>
      <c r="H35" s="123">
        <v>2</v>
      </c>
      <c r="I35" s="114"/>
    </row>
    <row r="36" s="98" customFormat="1" ht="23.25" customHeight="1" spans="1:9">
      <c r="A36" s="123"/>
      <c r="B36" s="123" t="s">
        <v>102</v>
      </c>
      <c r="C36" s="148" t="s">
        <v>103</v>
      </c>
      <c r="D36" s="146" t="s">
        <v>103</v>
      </c>
      <c r="E36" s="132">
        <v>1</v>
      </c>
      <c r="F36" s="132">
        <v>1</v>
      </c>
      <c r="G36" s="123">
        <v>10</v>
      </c>
      <c r="H36" s="123">
        <v>10</v>
      </c>
      <c r="I36" s="114"/>
    </row>
    <row r="37" s="98" customFormat="1" ht="23.25" customHeight="1" spans="1:9">
      <c r="A37" s="123"/>
      <c r="B37" s="123"/>
      <c r="C37" s="123" t="s">
        <v>104</v>
      </c>
      <c r="D37" s="118" t="s">
        <v>104</v>
      </c>
      <c r="E37" s="123"/>
      <c r="F37" s="123"/>
      <c r="G37" s="123"/>
      <c r="H37" s="123"/>
      <c r="I37" s="114"/>
    </row>
    <row r="38" s="98" customFormat="1" ht="23.25" customHeight="1" spans="1:9">
      <c r="A38" s="110" t="s">
        <v>105</v>
      </c>
      <c r="B38" s="149"/>
      <c r="C38" s="149"/>
      <c r="D38" s="149"/>
      <c r="E38" s="149"/>
      <c r="F38" s="149"/>
      <c r="G38" s="111"/>
      <c r="H38" s="150">
        <f>SUM(H12:H37)+I4</f>
        <v>95</v>
      </c>
      <c r="I38" s="114"/>
    </row>
    <row r="39" s="98" customFormat="1" ht="23.25" customHeight="1" spans="1:9">
      <c r="A39" s="151" t="s">
        <v>106</v>
      </c>
      <c r="B39" s="152"/>
      <c r="C39" s="152"/>
      <c r="D39" s="152"/>
      <c r="E39" s="152"/>
      <c r="F39" s="152"/>
      <c r="G39" s="152"/>
      <c r="H39" s="152"/>
      <c r="I39" s="158"/>
    </row>
    <row r="40" s="99" customFormat="1" ht="45.95" customHeight="1" spans="1:9">
      <c r="A40" s="153" t="s">
        <v>107</v>
      </c>
      <c r="B40" s="153"/>
      <c r="C40" s="153"/>
      <c r="D40" s="153"/>
      <c r="E40" s="153"/>
      <c r="F40" s="153"/>
      <c r="G40" s="153"/>
      <c r="H40" s="153"/>
      <c r="I40" s="153"/>
    </row>
    <row r="41" s="99" customFormat="1" ht="42.75" customHeight="1" spans="1:9">
      <c r="A41" s="153" t="s">
        <v>108</v>
      </c>
      <c r="B41" s="153"/>
      <c r="C41" s="153"/>
      <c r="D41" s="153"/>
      <c r="E41" s="153"/>
      <c r="F41" s="153"/>
      <c r="G41" s="153"/>
      <c r="H41" s="153"/>
      <c r="I41" s="153"/>
    </row>
    <row r="42" s="98" customFormat="1" ht="13.5" spans="5:8">
      <c r="E42" s="100"/>
      <c r="F42" s="100"/>
      <c r="G42" s="100"/>
      <c r="H42" s="100"/>
    </row>
    <row r="43" s="98" customFormat="1" ht="13.5" spans="5:8">
      <c r="E43" s="100"/>
      <c r="F43" s="100"/>
      <c r="G43" s="100"/>
      <c r="H43" s="100"/>
    </row>
    <row r="44" s="98" customFormat="1" ht="13.5" spans="5:8">
      <c r="E44" s="100"/>
      <c r="F44" s="100"/>
      <c r="G44" s="100"/>
      <c r="H44" s="100"/>
    </row>
    <row r="45" s="98" customFormat="1" ht="13.5" spans="5:8">
      <c r="E45" s="100"/>
      <c r="F45" s="100"/>
      <c r="G45" s="100"/>
      <c r="H45" s="100"/>
    </row>
    <row r="46" s="98" customFormat="1" spans="5:16381">
      <c r="E46" s="100"/>
      <c r="F46" s="100"/>
      <c r="G46" s="100"/>
      <c r="H46" s="100"/>
      <c r="XEY46" s="101"/>
      <c r="XEZ46" s="101"/>
      <c r="XFA46" s="101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I11" sqref="I11"/>
    </sheetView>
  </sheetViews>
  <sheetFormatPr defaultColWidth="9" defaultRowHeight="13.5"/>
  <cols>
    <col min="1" max="1" width="8.125" style="84" customWidth="1"/>
    <col min="2" max="2" width="46.25" customWidth="1"/>
    <col min="3" max="3" width="15.125" customWidth="1"/>
    <col min="4" max="4" width="12.625" customWidth="1"/>
    <col min="5" max="6" width="13.25" customWidth="1"/>
    <col min="7" max="11" width="12.625" customWidth="1"/>
  </cols>
  <sheetData>
    <row r="1" ht="57" customHeight="1" spans="1:11">
      <c r="A1" s="85" t="s">
        <v>109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="83" customFormat="1" ht="30" customHeight="1" spans="1:11">
      <c r="A2" s="86" t="s">
        <v>110</v>
      </c>
      <c r="B2" s="87" t="s">
        <v>111</v>
      </c>
      <c r="C2" s="88" t="s">
        <v>112</v>
      </c>
      <c r="D2" s="87" t="s">
        <v>113</v>
      </c>
      <c r="E2" s="87"/>
      <c r="F2" s="87"/>
      <c r="G2" s="87"/>
      <c r="H2" s="87"/>
      <c r="I2" s="87"/>
      <c r="J2" s="86" t="s">
        <v>114</v>
      </c>
      <c r="K2" s="86" t="s">
        <v>115</v>
      </c>
    </row>
    <row r="3" s="83" customFormat="1" ht="30" customHeight="1" spans="1:11">
      <c r="A3" s="89"/>
      <c r="B3" s="87"/>
      <c r="C3" s="88"/>
      <c r="D3" s="87" t="s">
        <v>11</v>
      </c>
      <c r="E3" s="87"/>
      <c r="F3" s="87"/>
      <c r="G3" s="87"/>
      <c r="H3" s="87" t="s">
        <v>116</v>
      </c>
      <c r="I3" s="87" t="s">
        <v>117</v>
      </c>
      <c r="J3" s="89"/>
      <c r="K3" s="89"/>
    </row>
    <row r="4" s="83" customFormat="1" ht="30" customHeight="1" spans="1:11">
      <c r="A4" s="90"/>
      <c r="B4" s="87"/>
      <c r="C4" s="88"/>
      <c r="D4" s="88" t="s">
        <v>118</v>
      </c>
      <c r="E4" s="87" t="s">
        <v>119</v>
      </c>
      <c r="F4" s="87" t="s">
        <v>120</v>
      </c>
      <c r="G4" s="87" t="s">
        <v>121</v>
      </c>
      <c r="H4" s="87"/>
      <c r="I4" s="88"/>
      <c r="J4" s="90"/>
      <c r="K4" s="89"/>
    </row>
    <row r="5" ht="30" customHeight="1" spans="1:11">
      <c r="A5" s="91">
        <v>1</v>
      </c>
      <c r="B5" s="92" t="s">
        <v>122</v>
      </c>
      <c r="C5" s="93"/>
      <c r="D5" s="91">
        <f>E5+F5+G5</f>
        <v>160</v>
      </c>
      <c r="E5" s="91">
        <v>160</v>
      </c>
      <c r="F5" s="91">
        <v>0</v>
      </c>
      <c r="G5" s="91">
        <v>0</v>
      </c>
      <c r="H5" s="91">
        <v>160</v>
      </c>
      <c r="I5" s="97">
        <f>H5/E5</f>
        <v>1</v>
      </c>
      <c r="J5" s="91">
        <v>94</v>
      </c>
      <c r="K5" s="96"/>
    </row>
    <row r="6" ht="30" customHeight="1" spans="1:11">
      <c r="A6" s="91">
        <v>2</v>
      </c>
      <c r="B6" s="94" t="s">
        <v>123</v>
      </c>
      <c r="C6" s="93"/>
      <c r="D6" s="91">
        <f>E6+F6+G6</f>
        <v>480</v>
      </c>
      <c r="E6" s="95">
        <v>480</v>
      </c>
      <c r="F6" s="91">
        <v>0</v>
      </c>
      <c r="G6" s="91">
        <v>0</v>
      </c>
      <c r="H6" s="91">
        <v>436.8</v>
      </c>
      <c r="I6" s="97">
        <f>H6/E6</f>
        <v>0.91</v>
      </c>
      <c r="J6" s="91">
        <v>89</v>
      </c>
      <c r="K6" s="96"/>
    </row>
    <row r="7" ht="30" customHeight="1" spans="1:11">
      <c r="A7" s="91">
        <v>3</v>
      </c>
      <c r="B7" s="92" t="s">
        <v>124</v>
      </c>
      <c r="C7" s="96"/>
      <c r="D7" s="91">
        <f>E7+F7+G7</f>
        <v>350</v>
      </c>
      <c r="E7" s="91">
        <v>350</v>
      </c>
      <c r="F7" s="91">
        <v>0</v>
      </c>
      <c r="G7" s="91">
        <v>0</v>
      </c>
      <c r="H7" s="91">
        <v>322</v>
      </c>
      <c r="I7" s="97">
        <f>H7/E7</f>
        <v>0.92</v>
      </c>
      <c r="J7" s="91">
        <v>92</v>
      </c>
      <c r="K7" s="96"/>
    </row>
    <row r="8" ht="30" customHeight="1" spans="1:11">
      <c r="A8" s="91"/>
      <c r="B8" s="96"/>
      <c r="C8" s="96"/>
      <c r="D8" s="96"/>
      <c r="E8" s="96"/>
      <c r="F8" s="96"/>
      <c r="G8" s="96"/>
      <c r="H8" s="96"/>
      <c r="I8" s="96"/>
      <c r="J8" s="96"/>
      <c r="K8" s="96"/>
    </row>
    <row r="9" ht="30" customHeight="1" spans="1:11">
      <c r="A9" s="91"/>
      <c r="B9" s="96"/>
      <c r="C9" s="96"/>
      <c r="D9" s="96"/>
      <c r="E9" s="96"/>
      <c r="F9" s="96"/>
      <c r="G9" s="96"/>
      <c r="H9" s="96"/>
      <c r="I9" s="96"/>
      <c r="J9" s="96"/>
      <c r="K9" s="96"/>
    </row>
    <row r="10" ht="30" customHeight="1" spans="1:11">
      <c r="A10" s="91"/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ht="30" customHeight="1" spans="1:11">
      <c r="A11" s="91"/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="84" customFormat="1" ht="30" customHeight="1" spans="1:11">
      <c r="A12" s="91"/>
      <c r="B12" s="92" t="s">
        <v>125</v>
      </c>
      <c r="C12" s="91"/>
      <c r="D12" s="91">
        <f>SUM(D5:D11)</f>
        <v>990</v>
      </c>
      <c r="E12" s="91">
        <f>SUM(E5:E11)</f>
        <v>990</v>
      </c>
      <c r="F12" s="91">
        <f>SUM(F5:F11)</f>
        <v>0</v>
      </c>
      <c r="G12" s="91">
        <f>SUM(G5:G11)</f>
        <v>0</v>
      </c>
      <c r="H12" s="91">
        <f>SUM(H5:H11)</f>
        <v>918.8</v>
      </c>
      <c r="I12" s="91"/>
      <c r="J12" s="91"/>
      <c r="K12" s="91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C2" sqref="C2:N2"/>
    </sheetView>
  </sheetViews>
  <sheetFormatPr defaultColWidth="9" defaultRowHeight="13.5"/>
  <cols>
    <col min="1" max="1" width="6.875" style="57" customWidth="1"/>
    <col min="2" max="2" width="7" style="57" customWidth="1"/>
    <col min="3" max="3" width="8.125" style="57" customWidth="1"/>
    <col min="4" max="4" width="9" style="57"/>
    <col min="5" max="5" width="7" style="57" customWidth="1"/>
    <col min="6" max="6" width="0.875" style="57" hidden="1" customWidth="1"/>
    <col min="7" max="7" width="16.5" style="57" customWidth="1"/>
    <col min="8" max="8" width="17.25" style="57" customWidth="1"/>
    <col min="9" max="9" width="6.25" style="57" customWidth="1"/>
    <col min="10" max="10" width="2.125" style="57" hidden="1" customWidth="1"/>
    <col min="11" max="11" width="6.75" style="57" customWidth="1"/>
    <col min="12" max="12" width="0.125" style="57" hidden="1" customWidth="1"/>
    <col min="13" max="13" width="5.375" style="57" customWidth="1"/>
    <col min="14" max="14" width="9.625" style="57" customWidth="1"/>
    <col min="15" max="16384" width="9" style="57"/>
  </cols>
  <sheetData>
    <row r="1" ht="25.5" spans="1:14">
      <c r="A1" s="58" t="s">
        <v>126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>
      <c r="A2" s="59" t="s">
        <v>111</v>
      </c>
      <c r="B2" s="59"/>
      <c r="C2" s="59" t="s">
        <v>127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>
      <c r="A3" s="59" t="s">
        <v>112</v>
      </c>
      <c r="B3" s="59"/>
      <c r="C3" s="59" t="s">
        <v>128</v>
      </c>
      <c r="D3" s="59"/>
      <c r="E3" s="59"/>
      <c r="F3" s="59"/>
      <c r="G3" s="59"/>
      <c r="H3" s="59" t="s">
        <v>129</v>
      </c>
      <c r="I3" s="59"/>
      <c r="J3" s="59" t="s">
        <v>8</v>
      </c>
      <c r="K3" s="59"/>
      <c r="L3" s="59"/>
      <c r="M3" s="59"/>
      <c r="N3" s="59"/>
    </row>
    <row r="4" spans="1:14">
      <c r="A4" s="59" t="s">
        <v>113</v>
      </c>
      <c r="B4" s="59"/>
      <c r="C4" s="59"/>
      <c r="D4" s="59"/>
      <c r="E4" s="59" t="s">
        <v>10</v>
      </c>
      <c r="F4" s="59" t="s">
        <v>130</v>
      </c>
      <c r="G4" s="59"/>
      <c r="H4" s="59" t="s">
        <v>131</v>
      </c>
      <c r="I4" s="59"/>
      <c r="J4" s="59" t="s">
        <v>14</v>
      </c>
      <c r="K4" s="59"/>
      <c r="L4" s="59" t="s">
        <v>132</v>
      </c>
      <c r="M4" s="59"/>
      <c r="N4" s="59" t="s">
        <v>15</v>
      </c>
    </row>
    <row r="5" spans="1:14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>
      <c r="A6" s="59"/>
      <c r="B6" s="59"/>
      <c r="C6" s="60" t="s">
        <v>133</v>
      </c>
      <c r="D6" s="60"/>
      <c r="E6" s="59">
        <v>160</v>
      </c>
      <c r="F6" s="59">
        <v>160</v>
      </c>
      <c r="G6" s="59"/>
      <c r="H6" s="59">
        <v>160</v>
      </c>
      <c r="I6" s="59"/>
      <c r="J6" s="59">
        <v>10</v>
      </c>
      <c r="K6" s="59"/>
      <c r="L6" s="68">
        <v>1</v>
      </c>
      <c r="M6" s="59"/>
      <c r="N6" s="59">
        <v>10</v>
      </c>
    </row>
    <row r="7" spans="1:14">
      <c r="A7" s="59"/>
      <c r="B7" s="59"/>
      <c r="C7" s="59" t="s">
        <v>134</v>
      </c>
      <c r="D7" s="59"/>
      <c r="E7" s="59">
        <v>160</v>
      </c>
      <c r="F7" s="59">
        <v>160</v>
      </c>
      <c r="G7" s="59"/>
      <c r="H7" s="59">
        <v>160</v>
      </c>
      <c r="I7" s="59"/>
      <c r="J7" s="59">
        <v>10</v>
      </c>
      <c r="K7" s="59"/>
      <c r="L7" s="76">
        <v>1</v>
      </c>
      <c r="M7" s="77"/>
      <c r="N7" s="59">
        <v>10</v>
      </c>
    </row>
    <row r="8" spans="1:14">
      <c r="A8" s="59"/>
      <c r="B8" s="59"/>
      <c r="C8" s="59" t="s">
        <v>135</v>
      </c>
      <c r="D8" s="59"/>
      <c r="E8" s="59"/>
      <c r="F8" s="59"/>
      <c r="G8" s="59"/>
      <c r="H8" s="59"/>
      <c r="I8" s="59"/>
      <c r="J8" s="59" t="s">
        <v>18</v>
      </c>
      <c r="K8" s="59"/>
      <c r="L8" s="59"/>
      <c r="M8" s="59"/>
      <c r="N8" s="59" t="s">
        <v>18</v>
      </c>
    </row>
    <row r="9" spans="1:14">
      <c r="A9" s="59"/>
      <c r="B9" s="59"/>
      <c r="C9" s="59" t="s">
        <v>121</v>
      </c>
      <c r="D9" s="59"/>
      <c r="E9" s="59"/>
      <c r="F9" s="59"/>
      <c r="G9" s="59"/>
      <c r="H9" s="59"/>
      <c r="I9" s="59"/>
      <c r="J9" s="59" t="s">
        <v>18</v>
      </c>
      <c r="K9" s="59"/>
      <c r="L9" s="59"/>
      <c r="M9" s="59"/>
      <c r="N9" s="59" t="s">
        <v>18</v>
      </c>
    </row>
    <row r="10" spans="1:14">
      <c r="A10" s="59" t="s">
        <v>136</v>
      </c>
      <c r="B10" s="59" t="s">
        <v>21</v>
      </c>
      <c r="C10" s="59"/>
      <c r="D10" s="59"/>
      <c r="E10" s="59"/>
      <c r="F10" s="59"/>
      <c r="G10" s="59"/>
      <c r="H10" s="59" t="s">
        <v>137</v>
      </c>
      <c r="I10" s="59"/>
      <c r="J10" s="59"/>
      <c r="K10" s="59"/>
      <c r="L10" s="59"/>
      <c r="M10" s="59"/>
      <c r="N10" s="59"/>
    </row>
    <row r="11" ht="60" customHeight="1" spans="1:14">
      <c r="A11" s="59"/>
      <c r="B11" s="61" t="s">
        <v>138</v>
      </c>
      <c r="C11" s="61"/>
      <c r="D11" s="61"/>
      <c r="E11" s="61"/>
      <c r="F11" s="61"/>
      <c r="G11" s="61"/>
      <c r="H11" s="61" t="s">
        <v>139</v>
      </c>
      <c r="I11" s="61"/>
      <c r="J11" s="61"/>
      <c r="K11" s="61"/>
      <c r="L11" s="61"/>
      <c r="M11" s="61"/>
      <c r="N11" s="61"/>
    </row>
    <row r="12" ht="21" customHeight="1" spans="1:14">
      <c r="A12" s="62" t="s">
        <v>140</v>
      </c>
      <c r="B12" s="59" t="s">
        <v>30</v>
      </c>
      <c r="C12" s="59" t="s">
        <v>31</v>
      </c>
      <c r="D12" s="59" t="s">
        <v>32</v>
      </c>
      <c r="E12" s="59"/>
      <c r="F12" s="59"/>
      <c r="G12" s="59" t="s">
        <v>33</v>
      </c>
      <c r="H12" s="59" t="s">
        <v>34</v>
      </c>
      <c r="I12" s="59" t="s">
        <v>14</v>
      </c>
      <c r="J12" s="59"/>
      <c r="K12" s="59" t="s">
        <v>15</v>
      </c>
      <c r="L12" s="59"/>
      <c r="M12" s="63" t="s">
        <v>35</v>
      </c>
      <c r="N12" s="67"/>
    </row>
    <row r="13" ht="39" customHeight="1" spans="1:14">
      <c r="A13" s="62"/>
      <c r="B13" s="59" t="s">
        <v>141</v>
      </c>
      <c r="C13" s="59" t="s">
        <v>142</v>
      </c>
      <c r="D13" s="59" t="s">
        <v>143</v>
      </c>
      <c r="E13" s="59"/>
      <c r="F13" s="59"/>
      <c r="G13" s="63" t="s">
        <v>144</v>
      </c>
      <c r="H13" s="59" t="s">
        <v>144</v>
      </c>
      <c r="I13" s="59">
        <v>5</v>
      </c>
      <c r="J13" s="59"/>
      <c r="K13" s="59">
        <v>5</v>
      </c>
      <c r="L13" s="59"/>
      <c r="M13" s="78"/>
      <c r="N13" s="79"/>
    </row>
    <row r="14" customHeight="1" spans="1:14">
      <c r="A14" s="62"/>
      <c r="B14" s="59"/>
      <c r="C14" s="59"/>
      <c r="D14" s="59" t="s">
        <v>145</v>
      </c>
      <c r="E14" s="59"/>
      <c r="F14" s="59"/>
      <c r="G14" s="63" t="s">
        <v>146</v>
      </c>
      <c r="H14" s="63" t="s">
        <v>146</v>
      </c>
      <c r="I14" s="59">
        <v>5</v>
      </c>
      <c r="J14" s="59"/>
      <c r="K14" s="59">
        <v>5</v>
      </c>
      <c r="L14" s="59"/>
      <c r="M14" s="59"/>
      <c r="N14" s="59"/>
    </row>
    <row r="15" spans="1:14">
      <c r="A15" s="62"/>
      <c r="B15" s="59"/>
      <c r="C15" s="59"/>
      <c r="D15" s="63" t="s">
        <v>147</v>
      </c>
      <c r="E15" s="64"/>
      <c r="F15" s="65"/>
      <c r="G15" s="63" t="s">
        <v>148</v>
      </c>
      <c r="H15" s="59" t="s">
        <v>148</v>
      </c>
      <c r="I15" s="63">
        <v>5</v>
      </c>
      <c r="J15" s="65"/>
      <c r="K15" s="63">
        <v>5</v>
      </c>
      <c r="L15" s="65"/>
      <c r="M15" s="59"/>
      <c r="N15" s="59"/>
    </row>
    <row r="16" ht="48" customHeight="1" spans="1:14">
      <c r="A16" s="62"/>
      <c r="B16" s="59"/>
      <c r="C16" s="59"/>
      <c r="D16" s="63" t="s">
        <v>149</v>
      </c>
      <c r="E16" s="66"/>
      <c r="F16" s="67"/>
      <c r="G16" s="63" t="s">
        <v>150</v>
      </c>
      <c r="H16" s="59" t="s">
        <v>151</v>
      </c>
      <c r="I16" s="63">
        <v>3</v>
      </c>
      <c r="J16" s="67"/>
      <c r="K16" s="63">
        <v>3</v>
      </c>
      <c r="L16" s="67"/>
      <c r="M16" s="63"/>
      <c r="N16" s="67"/>
    </row>
    <row r="17" ht="36" customHeight="1" spans="1:14">
      <c r="A17" s="62"/>
      <c r="B17" s="59"/>
      <c r="C17" s="59"/>
      <c r="D17" s="63" t="s">
        <v>152</v>
      </c>
      <c r="E17" s="66"/>
      <c r="F17" s="65"/>
      <c r="G17" s="63" t="s">
        <v>153</v>
      </c>
      <c r="H17" s="59" t="s">
        <v>154</v>
      </c>
      <c r="I17" s="63">
        <v>3</v>
      </c>
      <c r="J17" s="65"/>
      <c r="K17" s="63">
        <v>3</v>
      </c>
      <c r="L17" s="65"/>
      <c r="M17" s="63"/>
      <c r="N17" s="67"/>
    </row>
    <row r="18" spans="1:14">
      <c r="A18" s="62"/>
      <c r="B18" s="59"/>
      <c r="C18" s="59"/>
      <c r="D18" s="59" t="s">
        <v>155</v>
      </c>
      <c r="E18" s="59"/>
      <c r="F18" s="59"/>
      <c r="G18" s="63" t="s">
        <v>156</v>
      </c>
      <c r="H18" s="59" t="s">
        <v>156</v>
      </c>
      <c r="I18" s="59">
        <v>5</v>
      </c>
      <c r="J18" s="59"/>
      <c r="K18" s="59">
        <v>5</v>
      </c>
      <c r="L18" s="59"/>
      <c r="M18" s="63"/>
      <c r="N18" s="67"/>
    </row>
    <row r="19" spans="1:14">
      <c r="A19" s="62"/>
      <c r="B19" s="59"/>
      <c r="C19" s="59" t="s">
        <v>157</v>
      </c>
      <c r="D19" s="61" t="s">
        <v>158</v>
      </c>
      <c r="E19" s="61"/>
      <c r="F19" s="61"/>
      <c r="G19" s="68">
        <v>1</v>
      </c>
      <c r="H19" s="68">
        <v>1</v>
      </c>
      <c r="I19" s="59">
        <v>3</v>
      </c>
      <c r="J19" s="59"/>
      <c r="K19" s="59">
        <v>3</v>
      </c>
      <c r="L19" s="59"/>
      <c r="M19" s="59"/>
      <c r="N19" s="59"/>
    </row>
    <row r="20" spans="1:14">
      <c r="A20" s="62"/>
      <c r="B20" s="59"/>
      <c r="C20" s="59"/>
      <c r="D20" s="61" t="s">
        <v>159</v>
      </c>
      <c r="E20" s="61"/>
      <c r="F20" s="61"/>
      <c r="G20" s="68">
        <v>1</v>
      </c>
      <c r="H20" s="68">
        <v>1</v>
      </c>
      <c r="I20" s="59">
        <v>3</v>
      </c>
      <c r="J20" s="59"/>
      <c r="K20" s="59">
        <v>3</v>
      </c>
      <c r="L20" s="59"/>
      <c r="M20" s="59"/>
      <c r="N20" s="59"/>
    </row>
    <row r="21" spans="1:14">
      <c r="A21" s="62"/>
      <c r="B21" s="59"/>
      <c r="C21" s="59"/>
      <c r="D21" s="61" t="s">
        <v>160</v>
      </c>
      <c r="E21" s="61"/>
      <c r="F21" s="61"/>
      <c r="G21" s="68">
        <v>1</v>
      </c>
      <c r="H21" s="68">
        <v>1</v>
      </c>
      <c r="I21" s="59">
        <v>4</v>
      </c>
      <c r="J21" s="59"/>
      <c r="K21" s="59">
        <v>4</v>
      </c>
      <c r="L21" s="59"/>
      <c r="M21" s="59"/>
      <c r="N21" s="59"/>
    </row>
    <row r="22" ht="48.75" customHeight="1" spans="1:14">
      <c r="A22" s="62"/>
      <c r="B22" s="59"/>
      <c r="C22" s="59" t="s">
        <v>161</v>
      </c>
      <c r="D22" s="61" t="s">
        <v>162</v>
      </c>
      <c r="E22" s="61"/>
      <c r="F22" s="61"/>
      <c r="G22" s="59" t="s">
        <v>163</v>
      </c>
      <c r="H22" s="68">
        <v>0.86</v>
      </c>
      <c r="I22" s="59">
        <v>7</v>
      </c>
      <c r="J22" s="59"/>
      <c r="K22" s="59">
        <v>6</v>
      </c>
      <c r="L22" s="59"/>
      <c r="M22" s="78" t="s">
        <v>164</v>
      </c>
      <c r="N22" s="79"/>
    </row>
    <row r="23" ht="32.25" customHeight="1" spans="1:14">
      <c r="A23" s="62"/>
      <c r="B23" s="59"/>
      <c r="C23" s="59" t="s">
        <v>165</v>
      </c>
      <c r="D23" s="61" t="s">
        <v>166</v>
      </c>
      <c r="E23" s="61"/>
      <c r="F23" s="61"/>
      <c r="G23" s="59" t="s">
        <v>167</v>
      </c>
      <c r="H23" s="59" t="s">
        <v>167</v>
      </c>
      <c r="I23" s="59">
        <v>7</v>
      </c>
      <c r="J23" s="59"/>
      <c r="K23" s="59">
        <v>7</v>
      </c>
      <c r="L23" s="59"/>
      <c r="M23" s="78"/>
      <c r="N23" s="79"/>
    </row>
    <row r="24" ht="73.5" customHeight="1" spans="1:14">
      <c r="A24" s="62"/>
      <c r="B24" s="59" t="s">
        <v>168</v>
      </c>
      <c r="C24" s="59" t="s">
        <v>74</v>
      </c>
      <c r="D24" s="61" t="s">
        <v>169</v>
      </c>
      <c r="E24" s="61"/>
      <c r="F24" s="61"/>
      <c r="G24" s="59" t="s">
        <v>170</v>
      </c>
      <c r="H24" s="59" t="s">
        <v>170</v>
      </c>
      <c r="I24" s="59">
        <v>8</v>
      </c>
      <c r="J24" s="59"/>
      <c r="K24" s="59">
        <v>7</v>
      </c>
      <c r="L24" s="59"/>
      <c r="M24" s="78" t="s">
        <v>171</v>
      </c>
      <c r="N24" s="79"/>
    </row>
    <row r="25" spans="1:14">
      <c r="A25" s="62"/>
      <c r="B25" s="59"/>
      <c r="C25" s="69" t="s">
        <v>77</v>
      </c>
      <c r="D25" s="61" t="s">
        <v>172</v>
      </c>
      <c r="E25" s="61"/>
      <c r="F25" s="61"/>
      <c r="G25" s="59" t="s">
        <v>173</v>
      </c>
      <c r="H25" s="59" t="s">
        <v>173</v>
      </c>
      <c r="I25" s="63">
        <v>4</v>
      </c>
      <c r="J25" s="65"/>
      <c r="K25" s="63">
        <v>4</v>
      </c>
      <c r="L25" s="65"/>
      <c r="M25" s="78"/>
      <c r="N25" s="80"/>
    </row>
    <row r="26" ht="33" customHeight="1" spans="1:14">
      <c r="A26" s="62"/>
      <c r="B26" s="59"/>
      <c r="C26" s="70"/>
      <c r="D26" s="61" t="s">
        <v>174</v>
      </c>
      <c r="E26" s="61"/>
      <c r="F26" s="61"/>
      <c r="G26" s="68" t="s">
        <v>175</v>
      </c>
      <c r="H26" s="68">
        <v>0.9</v>
      </c>
      <c r="I26" s="59">
        <v>4</v>
      </c>
      <c r="J26" s="59"/>
      <c r="K26" s="59">
        <v>3</v>
      </c>
      <c r="L26" s="59"/>
      <c r="M26" s="59"/>
      <c r="N26" s="59"/>
    </row>
    <row r="27" ht="22.5" spans="1:14">
      <c r="A27" s="62"/>
      <c r="B27" s="59"/>
      <c r="C27" s="59" t="s">
        <v>80</v>
      </c>
      <c r="D27" s="61" t="s">
        <v>176</v>
      </c>
      <c r="E27" s="61"/>
      <c r="F27" s="61"/>
      <c r="G27" s="59" t="s">
        <v>47</v>
      </c>
      <c r="H27" s="68">
        <v>1</v>
      </c>
      <c r="I27" s="59">
        <v>7</v>
      </c>
      <c r="J27" s="59"/>
      <c r="K27" s="59">
        <v>7</v>
      </c>
      <c r="L27" s="59"/>
      <c r="M27" s="59"/>
      <c r="N27" s="59"/>
    </row>
    <row r="28" ht="32.25" customHeight="1" spans="1:14">
      <c r="A28" s="62"/>
      <c r="B28" s="59"/>
      <c r="C28" s="59" t="s">
        <v>177</v>
      </c>
      <c r="D28" s="61" t="s">
        <v>178</v>
      </c>
      <c r="E28" s="61"/>
      <c r="F28" s="61"/>
      <c r="G28" s="59" t="s">
        <v>62</v>
      </c>
      <c r="H28" s="68">
        <v>0.8</v>
      </c>
      <c r="I28" s="59">
        <v>7</v>
      </c>
      <c r="J28" s="59"/>
      <c r="K28" s="59">
        <v>5</v>
      </c>
      <c r="L28" s="59"/>
      <c r="M28" s="59" t="s">
        <v>179</v>
      </c>
      <c r="N28" s="59"/>
    </row>
    <row r="29" spans="1:14">
      <c r="A29" s="62"/>
      <c r="B29" s="69" t="s">
        <v>180</v>
      </c>
      <c r="C29" s="69" t="s">
        <v>181</v>
      </c>
      <c r="D29" s="61" t="s">
        <v>182</v>
      </c>
      <c r="E29" s="61"/>
      <c r="F29" s="61"/>
      <c r="G29" s="68" t="s">
        <v>183</v>
      </c>
      <c r="H29" s="68">
        <v>0.9</v>
      </c>
      <c r="I29" s="59">
        <v>5</v>
      </c>
      <c r="J29" s="59"/>
      <c r="K29" s="59">
        <v>4</v>
      </c>
      <c r="L29" s="59"/>
      <c r="M29" s="59"/>
      <c r="N29" s="59"/>
    </row>
    <row r="30" ht="19.5" customHeight="1" spans="1:14">
      <c r="A30" s="62"/>
      <c r="B30" s="70"/>
      <c r="C30" s="70"/>
      <c r="D30" s="61" t="s">
        <v>184</v>
      </c>
      <c r="E30" s="61"/>
      <c r="F30" s="61"/>
      <c r="G30" s="68" t="s">
        <v>47</v>
      </c>
      <c r="H30" s="68">
        <v>1</v>
      </c>
      <c r="I30" s="63">
        <v>5</v>
      </c>
      <c r="J30" s="65"/>
      <c r="K30" s="59">
        <v>5</v>
      </c>
      <c r="L30" s="59"/>
      <c r="M30" s="59"/>
      <c r="N30" s="59"/>
    </row>
    <row r="31" spans="1:14">
      <c r="A31" s="59" t="s">
        <v>185</v>
      </c>
      <c r="B31" s="59"/>
      <c r="C31" s="59"/>
      <c r="D31" s="59"/>
      <c r="E31" s="59"/>
      <c r="F31" s="59"/>
      <c r="G31" s="59"/>
      <c r="H31" s="59"/>
      <c r="I31" s="59">
        <v>100</v>
      </c>
      <c r="J31" s="59"/>
      <c r="K31" s="59">
        <v>94</v>
      </c>
      <c r="L31" s="59"/>
      <c r="M31" s="81"/>
      <c r="N31" s="81"/>
    </row>
    <row r="32" spans="1:14">
      <c r="A32" s="71" t="s">
        <v>186</v>
      </c>
      <c r="B32" s="72" t="s">
        <v>187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2"/>
    </row>
    <row r="33" spans="1:14">
      <c r="A33" s="74" t="s">
        <v>188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>
      <c r="A34" s="75" t="s">
        <v>189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>
      <c r="A35" s="75" t="s">
        <v>190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A33:N33"/>
    <mergeCell ref="A34:N34"/>
    <mergeCell ref="A35:N35"/>
    <mergeCell ref="A10:A11"/>
    <mergeCell ref="A12:A30"/>
    <mergeCell ref="B13:B23"/>
    <mergeCell ref="B24:B28"/>
    <mergeCell ref="B29:B30"/>
    <mergeCell ref="C13:C18"/>
    <mergeCell ref="C19:C21"/>
    <mergeCell ref="C25:C26"/>
    <mergeCell ref="C29:C3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Q23" sqref="Q23"/>
    </sheetView>
  </sheetViews>
  <sheetFormatPr defaultColWidth="9" defaultRowHeight="13.5"/>
  <cols>
    <col min="1" max="1" width="4.375" customWidth="1"/>
    <col min="5" max="5" width="8.25" customWidth="1"/>
    <col min="6" max="6" width="5.125" hidden="1" customWidth="1"/>
    <col min="7" max="7" width="7.75" customWidth="1"/>
    <col min="8" max="8" width="7.125" customWidth="1"/>
    <col min="9" max="9" width="6.625" customWidth="1"/>
    <col min="10" max="10" width="1" customWidth="1"/>
    <col min="11" max="11" width="7.25" customWidth="1"/>
    <col min="12" max="12" width="0.875" customWidth="1"/>
  </cols>
  <sheetData>
    <row r="1" ht="25.5" customHeight="1" spans="1:14">
      <c r="A1" s="28" t="s">
        <v>191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18" customHeight="1" spans="1:14">
      <c r="A2" s="29" t="s">
        <v>111</v>
      </c>
      <c r="B2" s="29"/>
      <c r="C2" s="29" t="s">
        <v>192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>
      <c r="A3" s="29" t="s">
        <v>112</v>
      </c>
      <c r="B3" s="29"/>
      <c r="C3" s="29" t="s">
        <v>128</v>
      </c>
      <c r="D3" s="29"/>
      <c r="E3" s="29"/>
      <c r="F3" s="29"/>
      <c r="G3" s="29"/>
      <c r="H3" s="29" t="s">
        <v>129</v>
      </c>
      <c r="I3" s="29"/>
      <c r="J3" s="29" t="s">
        <v>8</v>
      </c>
      <c r="K3" s="29"/>
      <c r="L3" s="29"/>
      <c r="M3" s="29"/>
      <c r="N3" s="29"/>
    </row>
    <row r="4" spans="1:14">
      <c r="A4" s="29" t="s">
        <v>113</v>
      </c>
      <c r="B4" s="29"/>
      <c r="C4" s="29"/>
      <c r="D4" s="29"/>
      <c r="E4" s="29" t="s">
        <v>10</v>
      </c>
      <c r="F4" s="29" t="s">
        <v>130</v>
      </c>
      <c r="G4" s="29"/>
      <c r="H4" s="29" t="s">
        <v>131</v>
      </c>
      <c r="I4" s="29"/>
      <c r="J4" s="29" t="s">
        <v>14</v>
      </c>
      <c r="K4" s="29"/>
      <c r="L4" s="29" t="s">
        <v>132</v>
      </c>
      <c r="M4" s="29"/>
      <c r="N4" s="29" t="s">
        <v>15</v>
      </c>
    </row>
    <row r="5" spans="1:1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>
      <c r="A6" s="29"/>
      <c r="B6" s="29"/>
      <c r="C6" s="30" t="s">
        <v>133</v>
      </c>
      <c r="D6" s="30"/>
      <c r="E6" s="29">
        <v>480</v>
      </c>
      <c r="F6" s="29">
        <v>480</v>
      </c>
      <c r="G6" s="29"/>
      <c r="H6" s="29">
        <v>436.8</v>
      </c>
      <c r="I6" s="29"/>
      <c r="J6" s="29">
        <v>10</v>
      </c>
      <c r="K6" s="29"/>
      <c r="L6" s="34">
        <v>0.91</v>
      </c>
      <c r="M6" s="29"/>
      <c r="N6" s="29">
        <v>9</v>
      </c>
    </row>
    <row r="7" spans="1:14">
      <c r="A7" s="29"/>
      <c r="B7" s="29"/>
      <c r="C7" s="29" t="s">
        <v>134</v>
      </c>
      <c r="D7" s="29"/>
      <c r="E7" s="29">
        <v>480</v>
      </c>
      <c r="F7" s="29">
        <v>480</v>
      </c>
      <c r="G7" s="29"/>
      <c r="H7" s="29">
        <v>436.8</v>
      </c>
      <c r="I7" s="29"/>
      <c r="J7" s="29">
        <v>10</v>
      </c>
      <c r="K7" s="29"/>
      <c r="L7" s="34">
        <v>0.91</v>
      </c>
      <c r="M7" s="29"/>
      <c r="N7" s="29">
        <v>9</v>
      </c>
    </row>
    <row r="8" spans="1:14">
      <c r="A8" s="29"/>
      <c r="B8" s="29"/>
      <c r="C8" s="29" t="s">
        <v>135</v>
      </c>
      <c r="D8" s="29"/>
      <c r="E8" s="29"/>
      <c r="F8" s="29"/>
      <c r="G8" s="29"/>
      <c r="H8" s="29"/>
      <c r="I8" s="29"/>
      <c r="J8" s="29" t="s">
        <v>18</v>
      </c>
      <c r="K8" s="29"/>
      <c r="L8" s="29"/>
      <c r="M8" s="29"/>
      <c r="N8" s="29" t="s">
        <v>18</v>
      </c>
    </row>
    <row r="9" spans="1:14">
      <c r="A9" s="29"/>
      <c r="B9" s="29"/>
      <c r="C9" s="29" t="s">
        <v>121</v>
      </c>
      <c r="D9" s="29"/>
      <c r="E9" s="29"/>
      <c r="F9" s="29"/>
      <c r="G9" s="29"/>
      <c r="H9" s="29"/>
      <c r="I9" s="29"/>
      <c r="J9" s="29" t="s">
        <v>18</v>
      </c>
      <c r="K9" s="29"/>
      <c r="L9" s="29"/>
      <c r="M9" s="29"/>
      <c r="N9" s="29" t="s">
        <v>18</v>
      </c>
    </row>
    <row r="10" spans="1:14">
      <c r="A10" s="29" t="s">
        <v>136</v>
      </c>
      <c r="B10" s="29" t="s">
        <v>21</v>
      </c>
      <c r="C10" s="29"/>
      <c r="D10" s="29"/>
      <c r="E10" s="29"/>
      <c r="F10" s="29"/>
      <c r="G10" s="29"/>
      <c r="H10" s="29" t="s">
        <v>137</v>
      </c>
      <c r="I10" s="29"/>
      <c r="J10" s="29"/>
      <c r="K10" s="29"/>
      <c r="L10" s="29"/>
      <c r="M10" s="29"/>
      <c r="N10" s="29"/>
    </row>
    <row r="11" ht="41.25" customHeight="1" spans="1:14">
      <c r="A11" s="29"/>
      <c r="B11" s="31" t="s">
        <v>193</v>
      </c>
      <c r="C11" s="31"/>
      <c r="D11" s="31"/>
      <c r="E11" s="31"/>
      <c r="F11" s="31"/>
      <c r="G11" s="31"/>
      <c r="H11" s="31" t="s">
        <v>194</v>
      </c>
      <c r="I11" s="31"/>
      <c r="J11" s="31"/>
      <c r="K11" s="31"/>
      <c r="L11" s="31"/>
      <c r="M11" s="31"/>
      <c r="N11" s="31"/>
    </row>
    <row r="12" ht="20.1" customHeight="1" spans="1:14">
      <c r="A12" s="32" t="s">
        <v>140</v>
      </c>
      <c r="B12" s="29" t="s">
        <v>30</v>
      </c>
      <c r="C12" s="29" t="s">
        <v>31</v>
      </c>
      <c r="D12" s="29" t="s">
        <v>32</v>
      </c>
      <c r="E12" s="29"/>
      <c r="F12" s="29"/>
      <c r="G12" s="29" t="s">
        <v>33</v>
      </c>
      <c r="H12" s="29" t="s">
        <v>34</v>
      </c>
      <c r="I12" s="29" t="s">
        <v>14</v>
      </c>
      <c r="J12" s="29"/>
      <c r="K12" s="29" t="s">
        <v>15</v>
      </c>
      <c r="L12" s="29"/>
      <c r="M12" s="29" t="s">
        <v>35</v>
      </c>
      <c r="N12" s="29"/>
    </row>
    <row r="13" ht="49.5" customHeight="1" spans="1:14">
      <c r="A13" s="32"/>
      <c r="B13" s="29" t="s">
        <v>141</v>
      </c>
      <c r="C13" s="29" t="s">
        <v>142</v>
      </c>
      <c r="D13" s="31" t="s">
        <v>147</v>
      </c>
      <c r="E13" s="31"/>
      <c r="F13" s="31"/>
      <c r="G13" s="33">
        <v>3860</v>
      </c>
      <c r="H13" s="29">
        <v>2100</v>
      </c>
      <c r="I13" s="29">
        <v>10</v>
      </c>
      <c r="J13" s="29"/>
      <c r="K13" s="44">
        <v>8</v>
      </c>
      <c r="L13" s="44"/>
      <c r="M13" s="45" t="s">
        <v>195</v>
      </c>
      <c r="N13" s="46"/>
    </row>
    <row r="14" ht="45.75" customHeight="1" spans="1:14">
      <c r="A14" s="32"/>
      <c r="B14" s="29"/>
      <c r="C14" s="29"/>
      <c r="D14" s="31" t="s">
        <v>196</v>
      </c>
      <c r="E14" s="31"/>
      <c r="F14" s="31"/>
      <c r="G14" s="33" t="s">
        <v>197</v>
      </c>
      <c r="H14" s="29">
        <v>48</v>
      </c>
      <c r="I14" s="29">
        <v>10</v>
      </c>
      <c r="J14" s="29"/>
      <c r="K14" s="44">
        <v>8</v>
      </c>
      <c r="L14" s="44"/>
      <c r="M14" s="47" t="s">
        <v>198</v>
      </c>
      <c r="N14" s="48"/>
    </row>
    <row r="15" ht="20.1" customHeight="1" spans="1:14">
      <c r="A15" s="32"/>
      <c r="B15" s="29"/>
      <c r="C15" s="29" t="s">
        <v>157</v>
      </c>
      <c r="D15" s="31" t="s">
        <v>199</v>
      </c>
      <c r="E15" s="31"/>
      <c r="F15" s="31"/>
      <c r="G15" s="34">
        <v>1</v>
      </c>
      <c r="H15" s="34">
        <v>1</v>
      </c>
      <c r="I15" s="29">
        <v>3</v>
      </c>
      <c r="J15" s="29"/>
      <c r="K15" s="44">
        <v>3</v>
      </c>
      <c r="L15" s="44"/>
      <c r="M15" s="29"/>
      <c r="N15" s="29"/>
    </row>
    <row r="16" ht="20.1" customHeight="1" spans="1:14">
      <c r="A16" s="32"/>
      <c r="B16" s="29"/>
      <c r="C16" s="29"/>
      <c r="D16" s="31" t="s">
        <v>200</v>
      </c>
      <c r="E16" s="31"/>
      <c r="F16" s="31"/>
      <c r="G16" s="34">
        <v>1</v>
      </c>
      <c r="H16" s="34">
        <v>1</v>
      </c>
      <c r="I16" s="29">
        <v>3</v>
      </c>
      <c r="J16" s="29"/>
      <c r="K16" s="44">
        <v>3</v>
      </c>
      <c r="L16" s="44"/>
      <c r="M16" s="29"/>
      <c r="N16" s="29"/>
    </row>
    <row r="17" ht="20.1" customHeight="1" spans="1:14">
      <c r="A17" s="32"/>
      <c r="B17" s="29"/>
      <c r="C17" s="29"/>
      <c r="D17" s="31" t="s">
        <v>160</v>
      </c>
      <c r="E17" s="31"/>
      <c r="F17" s="31"/>
      <c r="G17" s="34">
        <v>1</v>
      </c>
      <c r="H17" s="34">
        <v>1</v>
      </c>
      <c r="I17" s="29">
        <v>4</v>
      </c>
      <c r="J17" s="29"/>
      <c r="K17" s="44">
        <v>4</v>
      </c>
      <c r="L17" s="44"/>
      <c r="M17" s="49"/>
      <c r="N17" s="49"/>
    </row>
    <row r="18" ht="20.1" customHeight="1" spans="1:14">
      <c r="A18" s="32"/>
      <c r="B18" s="29"/>
      <c r="C18" s="29" t="s">
        <v>161</v>
      </c>
      <c r="D18" s="31" t="s">
        <v>162</v>
      </c>
      <c r="E18" s="31"/>
      <c r="F18" s="31"/>
      <c r="G18" s="29" t="s">
        <v>163</v>
      </c>
      <c r="H18" s="34">
        <v>0.91</v>
      </c>
      <c r="I18" s="29">
        <v>10</v>
      </c>
      <c r="J18" s="29"/>
      <c r="K18" s="44">
        <v>9</v>
      </c>
      <c r="L18" s="44"/>
      <c r="M18" s="50"/>
      <c r="N18" s="51"/>
    </row>
    <row r="19" ht="39" customHeight="1" spans="1:14">
      <c r="A19" s="32"/>
      <c r="B19" s="29"/>
      <c r="C19" s="29" t="s">
        <v>165</v>
      </c>
      <c r="D19" s="31" t="s">
        <v>166</v>
      </c>
      <c r="E19" s="31"/>
      <c r="F19" s="31"/>
      <c r="G19" s="29" t="s">
        <v>201</v>
      </c>
      <c r="H19" s="35" t="s">
        <v>202</v>
      </c>
      <c r="I19" s="29">
        <v>8</v>
      </c>
      <c r="J19" s="29"/>
      <c r="K19" s="44">
        <v>7</v>
      </c>
      <c r="L19" s="44"/>
      <c r="M19" s="50" t="s">
        <v>203</v>
      </c>
      <c r="N19" s="51"/>
    </row>
    <row r="20" ht="45.75" customHeight="1" spans="1:14">
      <c r="A20" s="32"/>
      <c r="B20" s="29" t="s">
        <v>168</v>
      </c>
      <c r="C20" s="29" t="s">
        <v>74</v>
      </c>
      <c r="D20" s="31" t="s">
        <v>204</v>
      </c>
      <c r="E20" s="31"/>
      <c r="F20" s="31"/>
      <c r="G20" s="29" t="s">
        <v>205</v>
      </c>
      <c r="H20" s="29" t="s">
        <v>206</v>
      </c>
      <c r="I20" s="29">
        <v>8</v>
      </c>
      <c r="J20" s="29"/>
      <c r="K20" s="44">
        <v>4</v>
      </c>
      <c r="L20" s="44"/>
      <c r="M20" s="18" t="s">
        <v>207</v>
      </c>
      <c r="N20" s="19"/>
    </row>
    <row r="21" ht="20.1" customHeight="1" spans="1:14">
      <c r="A21" s="32"/>
      <c r="B21" s="29"/>
      <c r="C21" s="36" t="s">
        <v>77</v>
      </c>
      <c r="D21" s="31" t="s">
        <v>172</v>
      </c>
      <c r="E21" s="31"/>
      <c r="F21" s="31"/>
      <c r="G21" s="29" t="s">
        <v>173</v>
      </c>
      <c r="H21" s="29" t="s">
        <v>173</v>
      </c>
      <c r="I21" s="33">
        <v>5</v>
      </c>
      <c r="J21" s="52"/>
      <c r="K21" s="47">
        <v>5</v>
      </c>
      <c r="L21" s="53"/>
      <c r="M21" s="50"/>
      <c r="N21" s="54"/>
    </row>
    <row r="22" ht="45.75" customHeight="1" spans="1:14">
      <c r="A22" s="32"/>
      <c r="B22" s="29"/>
      <c r="C22" s="37"/>
      <c r="D22" s="31" t="s">
        <v>174</v>
      </c>
      <c r="E22" s="31"/>
      <c r="F22" s="31"/>
      <c r="G22" s="34" t="s">
        <v>175</v>
      </c>
      <c r="H22" s="38">
        <v>1</v>
      </c>
      <c r="I22" s="29">
        <v>5</v>
      </c>
      <c r="J22" s="29"/>
      <c r="K22" s="44">
        <v>5</v>
      </c>
      <c r="L22" s="44"/>
      <c r="M22" s="29"/>
      <c r="N22" s="29"/>
    </row>
    <row r="23" ht="27.75" customHeight="1" spans="1:14">
      <c r="A23" s="32"/>
      <c r="B23" s="29"/>
      <c r="C23" s="29" t="s">
        <v>80</v>
      </c>
      <c r="D23" s="31" t="s">
        <v>176</v>
      </c>
      <c r="E23" s="31"/>
      <c r="F23" s="31"/>
      <c r="G23" s="29" t="s">
        <v>47</v>
      </c>
      <c r="H23" s="38">
        <v>1</v>
      </c>
      <c r="I23" s="29">
        <v>7</v>
      </c>
      <c r="J23" s="29"/>
      <c r="K23" s="44">
        <v>7</v>
      </c>
      <c r="L23" s="44"/>
      <c r="M23" s="29"/>
      <c r="N23" s="29"/>
    </row>
    <row r="24" ht="36.75" customHeight="1" spans="1:14">
      <c r="A24" s="32"/>
      <c r="B24" s="29"/>
      <c r="C24" s="29" t="s">
        <v>177</v>
      </c>
      <c r="D24" s="31" t="s">
        <v>178</v>
      </c>
      <c r="E24" s="31"/>
      <c r="F24" s="31"/>
      <c r="G24" s="29" t="s">
        <v>62</v>
      </c>
      <c r="H24" s="38">
        <v>1</v>
      </c>
      <c r="I24" s="29">
        <v>7</v>
      </c>
      <c r="J24" s="29"/>
      <c r="K24" s="44">
        <v>7</v>
      </c>
      <c r="L24" s="44"/>
      <c r="M24" s="29"/>
      <c r="N24" s="29"/>
    </row>
    <row r="25" ht="20.1" customHeight="1" spans="1:14">
      <c r="A25" s="32"/>
      <c r="B25" s="36" t="s">
        <v>180</v>
      </c>
      <c r="C25" s="36" t="s">
        <v>181</v>
      </c>
      <c r="D25" s="31" t="s">
        <v>182</v>
      </c>
      <c r="E25" s="31"/>
      <c r="F25" s="31"/>
      <c r="G25" s="34" t="s">
        <v>183</v>
      </c>
      <c r="H25" s="38">
        <v>1</v>
      </c>
      <c r="I25" s="29">
        <v>5</v>
      </c>
      <c r="J25" s="29"/>
      <c r="K25" s="44">
        <v>5</v>
      </c>
      <c r="L25" s="44"/>
      <c r="M25" s="29"/>
      <c r="N25" s="29"/>
    </row>
    <row r="26" ht="20.1" customHeight="1" spans="1:14">
      <c r="A26" s="32"/>
      <c r="B26" s="37"/>
      <c r="C26" s="37"/>
      <c r="D26" s="31" t="s">
        <v>184</v>
      </c>
      <c r="E26" s="31"/>
      <c r="F26" s="31"/>
      <c r="G26" s="34" t="s">
        <v>47</v>
      </c>
      <c r="H26" s="38">
        <v>1</v>
      </c>
      <c r="I26" s="33">
        <v>5</v>
      </c>
      <c r="J26" s="52"/>
      <c r="K26" s="44">
        <v>5</v>
      </c>
      <c r="L26" s="44"/>
      <c r="M26" s="29"/>
      <c r="N26" s="29"/>
    </row>
    <row r="27" spans="1:14">
      <c r="A27" s="29" t="s">
        <v>185</v>
      </c>
      <c r="B27" s="29"/>
      <c r="C27" s="29"/>
      <c r="D27" s="29"/>
      <c r="E27" s="29"/>
      <c r="F27" s="29"/>
      <c r="G27" s="29"/>
      <c r="H27" s="29"/>
      <c r="I27" s="29">
        <v>100</v>
      </c>
      <c r="J27" s="29"/>
      <c r="K27" s="29">
        <v>89</v>
      </c>
      <c r="L27" s="29"/>
      <c r="M27" s="55"/>
      <c r="N27" s="55"/>
    </row>
    <row r="28" spans="1:14">
      <c r="A28" s="39" t="s">
        <v>186</v>
      </c>
      <c r="B28" s="40" t="s">
        <v>187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56"/>
    </row>
    <row r="29" spans="1:14">
      <c r="A29" s="42" t="s">
        <v>188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>
      <c r="A30" s="42" t="s">
        <v>189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>
      <c r="A31" s="42" t="s">
        <v>190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</sheetData>
  <mergeCells count="11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A29:N29"/>
    <mergeCell ref="A30:N30"/>
    <mergeCell ref="A31:N31"/>
    <mergeCell ref="A10:A11"/>
    <mergeCell ref="A12:A26"/>
    <mergeCell ref="B13:B19"/>
    <mergeCell ref="B20:B24"/>
    <mergeCell ref="B25:B26"/>
    <mergeCell ref="C13:C14"/>
    <mergeCell ref="C15:C17"/>
    <mergeCell ref="C21:C22"/>
    <mergeCell ref="C25:C2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X17" sqref="X17"/>
    </sheetView>
  </sheetViews>
  <sheetFormatPr defaultColWidth="9" defaultRowHeight="13.5"/>
  <cols>
    <col min="1" max="1" width="6.125" customWidth="1"/>
    <col min="5" max="5" width="7.125" customWidth="1"/>
    <col min="6" max="6" width="0.5" customWidth="1"/>
    <col min="7" max="7" width="8" customWidth="1"/>
    <col min="8" max="8" width="7.625" customWidth="1"/>
    <col min="9" max="9" width="6.375" customWidth="1"/>
    <col min="10" max="10" width="0.625" customWidth="1"/>
    <col min="11" max="11" width="6.875" customWidth="1"/>
    <col min="12" max="12" width="9" hidden="1" customWidth="1"/>
  </cols>
  <sheetData>
    <row r="1" ht="25.5" spans="1:14">
      <c r="A1" s="1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111</v>
      </c>
      <c r="B2" s="2"/>
      <c r="C2" s="2" t="s">
        <v>124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112</v>
      </c>
      <c r="B3" s="2"/>
      <c r="C3" s="2" t="s">
        <v>128</v>
      </c>
      <c r="D3" s="2"/>
      <c r="E3" s="2"/>
      <c r="F3" s="2"/>
      <c r="G3" s="2"/>
      <c r="H3" s="2" t="s">
        <v>129</v>
      </c>
      <c r="I3" s="2"/>
      <c r="J3" s="2" t="s">
        <v>8</v>
      </c>
      <c r="K3" s="2"/>
      <c r="L3" s="2"/>
      <c r="M3" s="2"/>
      <c r="N3" s="2"/>
    </row>
    <row r="4" spans="1:14">
      <c r="A4" s="2" t="s">
        <v>113</v>
      </c>
      <c r="B4" s="2"/>
      <c r="C4" s="2"/>
      <c r="D4" s="2"/>
      <c r="E4" s="2" t="s">
        <v>10</v>
      </c>
      <c r="F4" s="2" t="s">
        <v>130</v>
      </c>
      <c r="G4" s="2"/>
      <c r="H4" s="2" t="s">
        <v>131</v>
      </c>
      <c r="I4" s="2"/>
      <c r="J4" s="2" t="s">
        <v>14</v>
      </c>
      <c r="K4" s="2"/>
      <c r="L4" s="2" t="s">
        <v>132</v>
      </c>
      <c r="M4" s="2"/>
      <c r="N4" s="2" t="s">
        <v>15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2" t="s">
        <v>133</v>
      </c>
      <c r="D6" s="2"/>
      <c r="E6" s="2">
        <v>350</v>
      </c>
      <c r="F6" s="2">
        <v>350</v>
      </c>
      <c r="G6" s="2"/>
      <c r="H6" s="2">
        <v>322</v>
      </c>
      <c r="I6" s="2"/>
      <c r="J6" s="2">
        <v>10</v>
      </c>
      <c r="K6" s="2"/>
      <c r="L6" s="6">
        <v>0.92</v>
      </c>
      <c r="M6" s="2"/>
      <c r="N6" s="2">
        <v>9</v>
      </c>
    </row>
    <row r="7" spans="1:14">
      <c r="A7" s="2"/>
      <c r="B7" s="2"/>
      <c r="C7" s="2" t="s">
        <v>134</v>
      </c>
      <c r="D7" s="2"/>
      <c r="E7" s="2">
        <v>350</v>
      </c>
      <c r="F7" s="2">
        <v>350</v>
      </c>
      <c r="G7" s="2"/>
      <c r="H7" s="2">
        <v>322</v>
      </c>
      <c r="I7" s="2"/>
      <c r="J7" s="2">
        <v>10</v>
      </c>
      <c r="K7" s="2"/>
      <c r="L7" s="6">
        <v>0.92</v>
      </c>
      <c r="M7" s="2"/>
      <c r="N7" s="2">
        <v>9</v>
      </c>
    </row>
    <row r="8" spans="1:14">
      <c r="A8" s="2"/>
      <c r="B8" s="2"/>
      <c r="C8" s="2" t="s">
        <v>135</v>
      </c>
      <c r="D8" s="2"/>
      <c r="E8" s="2"/>
      <c r="F8" s="2"/>
      <c r="G8" s="2"/>
      <c r="H8" s="2"/>
      <c r="I8" s="2"/>
      <c r="J8" s="2" t="s">
        <v>18</v>
      </c>
      <c r="K8" s="2"/>
      <c r="L8" s="2"/>
      <c r="M8" s="2"/>
      <c r="N8" s="2" t="s">
        <v>18</v>
      </c>
    </row>
    <row r="9" spans="1:14">
      <c r="A9" s="2"/>
      <c r="B9" s="2"/>
      <c r="C9" s="2" t="s">
        <v>121</v>
      </c>
      <c r="D9" s="2"/>
      <c r="E9" s="2"/>
      <c r="F9" s="2"/>
      <c r="G9" s="2"/>
      <c r="H9" s="2"/>
      <c r="I9" s="2"/>
      <c r="J9" s="2" t="s">
        <v>18</v>
      </c>
      <c r="K9" s="2"/>
      <c r="L9" s="2"/>
      <c r="M9" s="2"/>
      <c r="N9" s="2" t="s">
        <v>18</v>
      </c>
    </row>
    <row r="10" spans="1:14">
      <c r="A10" s="2" t="s">
        <v>136</v>
      </c>
      <c r="B10" s="2" t="s">
        <v>21</v>
      </c>
      <c r="C10" s="2"/>
      <c r="D10" s="2"/>
      <c r="E10" s="2"/>
      <c r="F10" s="2"/>
      <c r="G10" s="2"/>
      <c r="H10" s="2" t="s">
        <v>137</v>
      </c>
      <c r="I10" s="2"/>
      <c r="J10" s="2"/>
      <c r="K10" s="2"/>
      <c r="L10" s="2"/>
      <c r="M10" s="2"/>
      <c r="N10" s="2"/>
    </row>
    <row r="11" ht="42.75" customHeight="1" spans="1:14">
      <c r="A11" s="2"/>
      <c r="B11" s="3" t="s">
        <v>208</v>
      </c>
      <c r="C11" s="3"/>
      <c r="D11" s="3"/>
      <c r="E11" s="3"/>
      <c r="F11" s="3"/>
      <c r="G11" s="3"/>
      <c r="H11" s="3" t="s">
        <v>209</v>
      </c>
      <c r="I11" s="3"/>
      <c r="J11" s="3"/>
      <c r="K11" s="3"/>
      <c r="L11" s="3"/>
      <c r="M11" s="3"/>
      <c r="N11" s="3"/>
    </row>
    <row r="12" ht="20.1" customHeight="1" spans="1:14">
      <c r="A12" s="4" t="s">
        <v>140</v>
      </c>
      <c r="B12" s="2" t="s">
        <v>30</v>
      </c>
      <c r="C12" s="2" t="s">
        <v>31</v>
      </c>
      <c r="D12" s="2" t="s">
        <v>32</v>
      </c>
      <c r="E12" s="2"/>
      <c r="F12" s="2"/>
      <c r="G12" s="2" t="s">
        <v>33</v>
      </c>
      <c r="H12" s="2" t="s">
        <v>34</v>
      </c>
      <c r="I12" s="2" t="s">
        <v>14</v>
      </c>
      <c r="J12" s="2"/>
      <c r="K12" s="2" t="s">
        <v>15</v>
      </c>
      <c r="L12" s="2"/>
      <c r="M12" s="2" t="s">
        <v>35</v>
      </c>
      <c r="N12" s="2"/>
    </row>
    <row r="13" ht="42.75" customHeight="1" spans="1:14">
      <c r="A13" s="4"/>
      <c r="B13" s="2" t="s">
        <v>141</v>
      </c>
      <c r="C13" s="2" t="s">
        <v>142</v>
      </c>
      <c r="D13" s="3" t="s">
        <v>147</v>
      </c>
      <c r="E13" s="3"/>
      <c r="F13" s="3"/>
      <c r="G13" s="5" t="s">
        <v>210</v>
      </c>
      <c r="H13" s="2">
        <v>1800</v>
      </c>
      <c r="I13" s="2">
        <v>10</v>
      </c>
      <c r="J13" s="2"/>
      <c r="K13" s="15">
        <v>8</v>
      </c>
      <c r="L13" s="15"/>
      <c r="M13" s="16" t="s">
        <v>195</v>
      </c>
      <c r="N13" s="17"/>
    </row>
    <row r="14" ht="44.25" customHeight="1" spans="1:14">
      <c r="A14" s="4"/>
      <c r="B14" s="2"/>
      <c r="C14" s="2"/>
      <c r="D14" s="3" t="s">
        <v>196</v>
      </c>
      <c r="E14" s="3"/>
      <c r="F14" s="3"/>
      <c r="G14" s="5" t="s">
        <v>211</v>
      </c>
      <c r="H14" s="2">
        <v>30</v>
      </c>
      <c r="I14" s="2">
        <v>9</v>
      </c>
      <c r="J14" s="2"/>
      <c r="K14" s="15">
        <v>8</v>
      </c>
      <c r="L14" s="15"/>
      <c r="M14" s="18" t="s">
        <v>198</v>
      </c>
      <c r="N14" s="19"/>
    </row>
    <row r="15" ht="20.1" customHeight="1" spans="1:14">
      <c r="A15" s="4"/>
      <c r="B15" s="2"/>
      <c r="C15" s="2" t="s">
        <v>157</v>
      </c>
      <c r="D15" s="3" t="s">
        <v>199</v>
      </c>
      <c r="E15" s="3"/>
      <c r="F15" s="3"/>
      <c r="G15" s="6">
        <v>1</v>
      </c>
      <c r="H15" s="6">
        <v>1</v>
      </c>
      <c r="I15" s="2">
        <v>3</v>
      </c>
      <c r="J15" s="2"/>
      <c r="K15" s="15">
        <v>3</v>
      </c>
      <c r="L15" s="15"/>
      <c r="M15" s="2"/>
      <c r="N15" s="2"/>
    </row>
    <row r="16" ht="20.1" customHeight="1" spans="1:14">
      <c r="A16" s="4"/>
      <c r="B16" s="2"/>
      <c r="C16" s="2"/>
      <c r="D16" s="3" t="s">
        <v>200</v>
      </c>
      <c r="E16" s="3"/>
      <c r="F16" s="3"/>
      <c r="G16" s="6">
        <v>1</v>
      </c>
      <c r="H16" s="6">
        <v>1</v>
      </c>
      <c r="I16" s="2">
        <v>3</v>
      </c>
      <c r="J16" s="2"/>
      <c r="K16" s="15">
        <v>3</v>
      </c>
      <c r="L16" s="15"/>
      <c r="M16" s="2"/>
      <c r="N16" s="2"/>
    </row>
    <row r="17" ht="20.1" customHeight="1" spans="1:14">
      <c r="A17" s="4"/>
      <c r="B17" s="2"/>
      <c r="C17" s="2"/>
      <c r="D17" s="3" t="s">
        <v>160</v>
      </c>
      <c r="E17" s="3"/>
      <c r="F17" s="3"/>
      <c r="G17" s="6">
        <v>1</v>
      </c>
      <c r="H17" s="6">
        <v>1</v>
      </c>
      <c r="I17" s="2">
        <v>4</v>
      </c>
      <c r="J17" s="2"/>
      <c r="K17" s="15">
        <v>4</v>
      </c>
      <c r="L17" s="15"/>
      <c r="M17" s="20"/>
      <c r="N17" s="20"/>
    </row>
    <row r="18" ht="20.1" customHeight="1" spans="1:14">
      <c r="A18" s="4"/>
      <c r="B18" s="2"/>
      <c r="C18" s="2" t="s">
        <v>161</v>
      </c>
      <c r="D18" s="3" t="s">
        <v>162</v>
      </c>
      <c r="E18" s="3"/>
      <c r="F18" s="3"/>
      <c r="G18" s="2" t="s">
        <v>163</v>
      </c>
      <c r="H18" s="6">
        <v>0.92</v>
      </c>
      <c r="I18" s="2">
        <v>10</v>
      </c>
      <c r="J18" s="2"/>
      <c r="K18" s="15">
        <v>9</v>
      </c>
      <c r="L18" s="15"/>
      <c r="M18" s="21" t="s">
        <v>212</v>
      </c>
      <c r="N18" s="22"/>
    </row>
    <row r="19" ht="20.1" customHeight="1" spans="1:14">
      <c r="A19" s="4"/>
      <c r="B19" s="2"/>
      <c r="C19" s="2" t="s">
        <v>165</v>
      </c>
      <c r="D19" s="3" t="s">
        <v>166</v>
      </c>
      <c r="E19" s="3"/>
      <c r="F19" s="3"/>
      <c r="G19" s="2" t="s">
        <v>213</v>
      </c>
      <c r="H19" s="2" t="s">
        <v>214</v>
      </c>
      <c r="I19" s="2">
        <v>8</v>
      </c>
      <c r="J19" s="2"/>
      <c r="K19" s="15">
        <v>7</v>
      </c>
      <c r="L19" s="15"/>
      <c r="M19" s="21" t="s">
        <v>203</v>
      </c>
      <c r="N19" s="22"/>
    </row>
    <row r="20" ht="39" customHeight="1" spans="1:14">
      <c r="A20" s="4"/>
      <c r="B20" s="2" t="s">
        <v>168</v>
      </c>
      <c r="C20" s="2" t="s">
        <v>74</v>
      </c>
      <c r="D20" s="3" t="s">
        <v>204</v>
      </c>
      <c r="E20" s="3"/>
      <c r="F20" s="3"/>
      <c r="G20" s="2" t="s">
        <v>215</v>
      </c>
      <c r="H20" s="2" t="s">
        <v>216</v>
      </c>
      <c r="I20" s="2">
        <v>8</v>
      </c>
      <c r="J20" s="2"/>
      <c r="K20" s="15">
        <v>7</v>
      </c>
      <c r="L20" s="15"/>
      <c r="M20" s="18" t="s">
        <v>217</v>
      </c>
      <c r="N20" s="19"/>
    </row>
    <row r="21" ht="20.1" customHeight="1" spans="1:14">
      <c r="A21" s="4"/>
      <c r="B21" s="2"/>
      <c r="C21" s="7" t="s">
        <v>77</v>
      </c>
      <c r="D21" s="3" t="s">
        <v>172</v>
      </c>
      <c r="E21" s="3"/>
      <c r="F21" s="3"/>
      <c r="G21" s="2" t="s">
        <v>173</v>
      </c>
      <c r="H21" s="2" t="s">
        <v>173</v>
      </c>
      <c r="I21" s="5">
        <v>5</v>
      </c>
      <c r="J21" s="23"/>
      <c r="K21" s="18">
        <v>5</v>
      </c>
      <c r="L21" s="24"/>
      <c r="M21" s="21"/>
      <c r="N21" s="25"/>
    </row>
    <row r="22" ht="33.75" customHeight="1" spans="1:14">
      <c r="A22" s="4"/>
      <c r="B22" s="2"/>
      <c r="C22" s="8"/>
      <c r="D22" s="3" t="s">
        <v>174</v>
      </c>
      <c r="E22" s="3"/>
      <c r="F22" s="3"/>
      <c r="G22" s="6" t="s">
        <v>175</v>
      </c>
      <c r="H22" s="9">
        <v>1</v>
      </c>
      <c r="I22" s="2">
        <v>5</v>
      </c>
      <c r="J22" s="2"/>
      <c r="K22" s="15">
        <v>5</v>
      </c>
      <c r="L22" s="15"/>
      <c r="M22" s="2"/>
      <c r="N22" s="2"/>
    </row>
    <row r="23" ht="32.25" customHeight="1" spans="1:14">
      <c r="A23" s="4"/>
      <c r="B23" s="2"/>
      <c r="C23" s="2" t="s">
        <v>80</v>
      </c>
      <c r="D23" s="3" t="s">
        <v>176</v>
      </c>
      <c r="E23" s="3"/>
      <c r="F23" s="3"/>
      <c r="G23" s="2" t="s">
        <v>47</v>
      </c>
      <c r="H23" s="9">
        <v>1</v>
      </c>
      <c r="I23" s="2">
        <v>7</v>
      </c>
      <c r="J23" s="2"/>
      <c r="K23" s="15">
        <v>7</v>
      </c>
      <c r="L23" s="15"/>
      <c r="M23" s="2"/>
      <c r="N23" s="2"/>
    </row>
    <row r="24" ht="36.75" customHeight="1" spans="1:14">
      <c r="A24" s="4"/>
      <c r="B24" s="2"/>
      <c r="C24" s="2" t="s">
        <v>177</v>
      </c>
      <c r="D24" s="3" t="s">
        <v>178</v>
      </c>
      <c r="E24" s="3"/>
      <c r="F24" s="3"/>
      <c r="G24" s="2" t="s">
        <v>62</v>
      </c>
      <c r="H24" s="9">
        <v>1</v>
      </c>
      <c r="I24" s="2">
        <v>7</v>
      </c>
      <c r="J24" s="2"/>
      <c r="K24" s="15">
        <v>7</v>
      </c>
      <c r="L24" s="15"/>
      <c r="M24" s="2"/>
      <c r="N24" s="2"/>
    </row>
    <row r="25" ht="20.1" customHeight="1" spans="1:14">
      <c r="A25" s="4"/>
      <c r="B25" s="7" t="s">
        <v>180</v>
      </c>
      <c r="C25" s="7" t="s">
        <v>181</v>
      </c>
      <c r="D25" s="3" t="s">
        <v>182</v>
      </c>
      <c r="E25" s="3"/>
      <c r="F25" s="3"/>
      <c r="G25" s="6" t="s">
        <v>183</v>
      </c>
      <c r="H25" s="9">
        <v>1</v>
      </c>
      <c r="I25" s="2">
        <v>5</v>
      </c>
      <c r="J25" s="2"/>
      <c r="K25" s="15">
        <v>5</v>
      </c>
      <c r="L25" s="15"/>
      <c r="M25" s="2"/>
      <c r="N25" s="2"/>
    </row>
    <row r="26" ht="27.75" customHeight="1" spans="1:14">
      <c r="A26" s="4"/>
      <c r="B26" s="8"/>
      <c r="C26" s="8"/>
      <c r="D26" s="3" t="s">
        <v>184</v>
      </c>
      <c r="E26" s="3"/>
      <c r="F26" s="3"/>
      <c r="G26" s="6" t="s">
        <v>47</v>
      </c>
      <c r="H26" s="9">
        <v>1</v>
      </c>
      <c r="I26" s="5">
        <v>5</v>
      </c>
      <c r="J26" s="23"/>
      <c r="K26" s="15">
        <v>5</v>
      </c>
      <c r="L26" s="15"/>
      <c r="M26" s="2"/>
      <c r="N26" s="2"/>
    </row>
    <row r="27" ht="20.1" customHeight="1" spans="1:14">
      <c r="A27" s="2" t="s">
        <v>185</v>
      </c>
      <c r="B27" s="2"/>
      <c r="C27" s="2"/>
      <c r="D27" s="2"/>
      <c r="E27" s="2"/>
      <c r="F27" s="2"/>
      <c r="G27" s="2"/>
      <c r="H27" s="2"/>
      <c r="I27" s="2">
        <v>100</v>
      </c>
      <c r="J27" s="2"/>
      <c r="K27" s="2">
        <v>92</v>
      </c>
      <c r="L27" s="2"/>
      <c r="M27" s="26"/>
      <c r="N27" s="26"/>
    </row>
    <row r="28" ht="20.1" customHeight="1" spans="1:14">
      <c r="A28" s="10" t="s">
        <v>186</v>
      </c>
      <c r="B28" s="11" t="s">
        <v>187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7"/>
    </row>
    <row r="29" spans="1:14">
      <c r="A29" s="13" t="s">
        <v>188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 t="s">
        <v>189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 t="s">
        <v>190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</sheetData>
  <mergeCells count="11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A29:N29"/>
    <mergeCell ref="A30:N30"/>
    <mergeCell ref="A31:N31"/>
    <mergeCell ref="A10:A11"/>
    <mergeCell ref="A12:A26"/>
    <mergeCell ref="B13:B19"/>
    <mergeCell ref="B20:B24"/>
    <mergeCell ref="B25:B26"/>
    <mergeCell ref="C13:C14"/>
    <mergeCell ref="C15:C17"/>
    <mergeCell ref="C21:C22"/>
    <mergeCell ref="C25:C2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省级部门（单位）整体支出绩效自评表</vt:lpstr>
      <vt:lpstr>项目支出绩效自评结果汇总表</vt:lpstr>
      <vt:lpstr>甘肃省基础地质调查项目支出绩效自评表</vt:lpstr>
      <vt:lpstr>甘肃省地质勘查基金项目绩效自评表（甘肃省山丹县柴湖子沟详查）</vt:lpstr>
      <vt:lpstr>甘肃省地质勘查基金项目绩效自评表（甘肃灵台县百里东南部普查）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2021-06-23T09:25:00Z</cp:lastPrinted>
  <dcterms:modified xsi:type="dcterms:W3CDTF">2021-09-01T09:14:13Z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EF0029936AC14E6FACE6D78E7AF98018</vt:lpwstr>
  </property>
</Properties>
</file>